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1545" windowWidth="19200" windowHeight="12570"/>
  </bookViews>
  <sheets>
    <sheet name="Mass Cover Sheet" sheetId="2" r:id="rId1"/>
    <sheet name="Appx 3 (Mass) Hours" sheetId="1" r:id="rId2"/>
    <sheet name="Appx 3 (Mass) Rules" sheetId="9" r:id="rId3"/>
    <sheet name="Appx 1 (Res) Hours" sheetId="13" r:id="rId4"/>
    <sheet name="Appx 1 (Res) Rules" sheetId="14" r:id="rId5"/>
    <sheet name="Appendix 1 Rules" sheetId="12" state="hidden" r:id="rId6"/>
    <sheet name="Appx 2 (Comm) Hours" sheetId="10" r:id="rId7"/>
    <sheet name="Appx 2 (Comm) Rules" sheetId="8" r:id="rId8"/>
    <sheet name="Appendix 3 Rules" sheetId="3" state="hidden" r:id="rId9"/>
    <sheet name="Sheet1" sheetId="16" r:id="rId10"/>
  </sheets>
  <definedNames>
    <definedName name="a1_hours">'Appendix 1 Rules'!$A$2:$A$16</definedName>
    <definedName name="a1_rules">'Appendix 1 Rules'!$A$2:$A$16</definedName>
    <definedName name="a3_hours">'Appendix 3 Rules'!$A$2:$A$34</definedName>
    <definedName name="_xlnm.Print_Titles" localSheetId="5">'Appendix 1 Rules'!$1:$1</definedName>
    <definedName name="_xlnm.Print_Titles" localSheetId="8">'Appendix 3 Rules'!$1:$1</definedName>
    <definedName name="_xlnm.Print_Titles" localSheetId="3">'Appx 1 (Res) Hours'!$1:$9</definedName>
    <definedName name="_xlnm.Print_Titles" localSheetId="6">'Appx 2 (Comm) Hours'!$1:$9</definedName>
    <definedName name="_xlnm.Print_Titles" localSheetId="7">'Appx 2 (Comm) Rules'!$1:$1</definedName>
    <definedName name="_xlnm.Print_Titles" localSheetId="1">'Appx 3 (Mass) Hours'!$1:$9</definedName>
    <definedName name="Rule_2">'Appx 2 (Comm) Rules'!$A$2:$A$54</definedName>
    <definedName name="Rules_1">#REF!</definedName>
    <definedName name="Rules_3" localSheetId="5">'Appendix 1 Rules'!#REF!</definedName>
    <definedName name="Rules_3" localSheetId="3">'Appendix 3 Rules'!#REF!</definedName>
    <definedName name="Rules_3" localSheetId="4">'Appendix 3 Rules'!#REF!</definedName>
    <definedName name="Rules_3" localSheetId="6">'Appendix 3 Rules'!#REF!</definedName>
    <definedName name="Rules_3">'Appendix 3 Rules'!#REF!</definedName>
  </definedNames>
  <calcPr calcId="145621"/>
</workbook>
</file>

<file path=xl/calcChain.xml><?xml version="1.0" encoding="utf-8"?>
<calcChain xmlns="http://schemas.openxmlformats.org/spreadsheetml/2006/main">
  <c r="H11" i="13" l="1"/>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113" i="13"/>
  <c r="H114"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G80" i="10" l="1"/>
  <c r="H80" i="10"/>
  <c r="G81" i="10"/>
  <c r="H81" i="10"/>
  <c r="G82" i="10"/>
  <c r="H82" i="10"/>
  <c r="G83" i="10"/>
  <c r="H83" i="10"/>
  <c r="G84" i="10"/>
  <c r="H84" i="10"/>
  <c r="G85" i="10"/>
  <c r="H85" i="10"/>
  <c r="G86" i="10"/>
  <c r="H86" i="10"/>
  <c r="G87" i="10"/>
  <c r="H87"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AL10" i="1" l="1"/>
  <c r="AL11" i="1"/>
  <c r="AL12" i="1"/>
  <c r="AL13" i="1"/>
  <c r="AL14" i="1"/>
  <c r="AL15" i="1"/>
  <c r="AL16" i="1"/>
  <c r="AK10" i="1"/>
  <c r="AK11" i="1"/>
  <c r="AK12" i="1"/>
  <c r="AK13" i="1"/>
  <c r="AK14" i="1"/>
  <c r="AK15" i="1"/>
  <c r="AK16" i="1"/>
  <c r="AJ10" i="1"/>
  <c r="AJ11" i="1"/>
  <c r="C25" i="2" s="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10" i="1"/>
  <c r="AJ111" i="1"/>
  <c r="AJ112" i="1"/>
  <c r="AJ113" i="1"/>
  <c r="AJ114" i="1"/>
  <c r="AJ115" i="1"/>
  <c r="AJ116" i="1"/>
  <c r="AJ117" i="1"/>
  <c r="AJ118" i="1"/>
  <c r="AJ119" i="1"/>
  <c r="AJ120" i="1"/>
  <c r="AJ121" i="1"/>
  <c r="AJ122" i="1"/>
  <c r="AJ123" i="1"/>
  <c r="AJ124" i="1"/>
  <c r="AJ125" i="1"/>
  <c r="AJ126" i="1"/>
  <c r="AJ127" i="1"/>
  <c r="AJ128" i="1"/>
  <c r="AJ129" i="1"/>
  <c r="AJ130" i="1"/>
  <c r="AJ131" i="1"/>
  <c r="AJ132" i="1"/>
  <c r="AJ133" i="1"/>
  <c r="AJ134" i="1"/>
  <c r="AJ135" i="1"/>
  <c r="AJ136" i="1"/>
  <c r="AJ137" i="1"/>
  <c r="AJ138" i="1"/>
  <c r="AJ139" i="1"/>
  <c r="AJ140" i="1"/>
  <c r="AJ141" i="1"/>
  <c r="AJ142" i="1"/>
  <c r="AJ143" i="1"/>
  <c r="AJ144" i="1"/>
  <c r="AJ145" i="1"/>
  <c r="AJ146" i="1"/>
  <c r="AJ147" i="1"/>
  <c r="AJ148" i="1"/>
  <c r="AJ149" i="1"/>
  <c r="AJ150" i="1"/>
  <c r="AJ151" i="1"/>
  <c r="AJ152" i="1"/>
  <c r="AJ153" i="1"/>
  <c r="AJ154" i="1"/>
  <c r="AJ155" i="1"/>
  <c r="AJ156" i="1"/>
  <c r="AJ157" i="1"/>
  <c r="AJ158" i="1"/>
  <c r="AJ159" i="1"/>
  <c r="AJ160" i="1"/>
  <c r="AJ161" i="1"/>
  <c r="AJ162" i="1"/>
  <c r="AJ163" i="1"/>
  <c r="AJ164" i="1"/>
  <c r="AJ165" i="1"/>
  <c r="AJ166" i="1"/>
  <c r="AJ167" i="1"/>
  <c r="AJ168" i="1"/>
  <c r="AJ169" i="1"/>
  <c r="AJ170" i="1"/>
  <c r="AJ171" i="1"/>
  <c r="AJ172" i="1"/>
  <c r="AJ173" i="1"/>
  <c r="AJ174" i="1"/>
  <c r="AJ175" i="1"/>
  <c r="AJ176" i="1"/>
  <c r="AJ177" i="1"/>
  <c r="AJ178" i="1"/>
  <c r="AJ179" i="1"/>
  <c r="AJ180" i="1"/>
  <c r="AJ181" i="1"/>
  <c r="AJ182" i="1"/>
  <c r="AJ183" i="1"/>
  <c r="AJ184" i="1"/>
  <c r="AJ185" i="1"/>
  <c r="AJ186" i="1"/>
  <c r="AJ187" i="1"/>
  <c r="AJ188" i="1"/>
  <c r="AJ189" i="1"/>
  <c r="AJ190" i="1"/>
  <c r="AJ191" i="1"/>
  <c r="AJ192" i="1"/>
  <c r="AJ193" i="1"/>
  <c r="AJ194" i="1"/>
  <c r="AJ195" i="1"/>
  <c r="AJ196" i="1"/>
  <c r="AJ197" i="1"/>
  <c r="AJ198" i="1"/>
  <c r="AJ199" i="1"/>
  <c r="AJ200" i="1"/>
  <c r="AJ201" i="1"/>
  <c r="AJ202" i="1"/>
  <c r="AJ203" i="1"/>
  <c r="AJ204" i="1"/>
  <c r="AJ205" i="1"/>
  <c r="AJ206" i="1"/>
  <c r="AJ207" i="1"/>
  <c r="AJ208" i="1"/>
  <c r="AJ209" i="1"/>
  <c r="AJ210" i="1"/>
  <c r="AJ211" i="1"/>
  <c r="AJ212" i="1"/>
  <c r="AJ213" i="1"/>
  <c r="AJ214" i="1"/>
  <c r="AJ215" i="1"/>
  <c r="AJ216" i="1"/>
  <c r="AJ217" i="1"/>
  <c r="AJ218" i="1"/>
  <c r="AJ219" i="1"/>
  <c r="AJ220" i="1"/>
  <c r="AJ221" i="1"/>
  <c r="AJ222" i="1"/>
  <c r="AJ223" i="1"/>
  <c r="AJ224" i="1"/>
  <c r="AJ225" i="1"/>
  <c r="AJ226" i="1"/>
  <c r="AJ227" i="1"/>
  <c r="AJ228" i="1"/>
  <c r="AJ229" i="1"/>
  <c r="AJ230" i="1"/>
  <c r="AJ231" i="1"/>
  <c r="AJ232" i="1"/>
  <c r="AJ233" i="1"/>
  <c r="AJ234" i="1"/>
  <c r="G11" i="1" l="1"/>
  <c r="H11" i="1" s="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10"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16" i="1"/>
  <c r="AK117" i="1"/>
  <c r="AK118" i="1"/>
  <c r="AK119" i="1"/>
  <c r="AK120" i="1"/>
  <c r="AK121" i="1"/>
  <c r="AK122" i="1"/>
  <c r="AK123" i="1"/>
  <c r="AK124" i="1"/>
  <c r="AK125" i="1"/>
  <c r="AK126" i="1"/>
  <c r="AK127" i="1"/>
  <c r="AK128" i="1"/>
  <c r="AK129" i="1"/>
  <c r="AK130" i="1"/>
  <c r="AK131" i="1"/>
  <c r="AK132" i="1"/>
  <c r="AK133" i="1"/>
  <c r="AK134" i="1"/>
  <c r="AK135" i="1"/>
  <c r="AK136" i="1"/>
  <c r="AK137" i="1"/>
  <c r="AK138" i="1"/>
  <c r="AK139" i="1"/>
  <c r="AK140" i="1"/>
  <c r="AK141" i="1"/>
  <c r="AK142" i="1"/>
  <c r="AK143" i="1"/>
  <c r="AK144" i="1"/>
  <c r="AK145" i="1"/>
  <c r="AK146" i="1"/>
  <c r="AK147" i="1"/>
  <c r="AK148" i="1"/>
  <c r="AK149" i="1"/>
  <c r="AK150" i="1"/>
  <c r="AK151" i="1"/>
  <c r="AK152" i="1"/>
  <c r="AK153" i="1"/>
  <c r="AK154" i="1"/>
  <c r="AK155" i="1"/>
  <c r="AK156" i="1"/>
  <c r="AK157" i="1"/>
  <c r="AK158" i="1"/>
  <c r="AK159" i="1"/>
  <c r="AK160" i="1"/>
  <c r="AK161" i="1"/>
  <c r="AK162" i="1"/>
  <c r="AK163" i="1"/>
  <c r="AK164" i="1"/>
  <c r="AK165" i="1"/>
  <c r="AK166" i="1"/>
  <c r="AK167" i="1"/>
  <c r="AK168" i="1"/>
  <c r="AK169" i="1"/>
  <c r="AK170" i="1"/>
  <c r="AK171" i="1"/>
  <c r="AK172" i="1"/>
  <c r="AK173" i="1"/>
  <c r="AK174" i="1"/>
  <c r="AK175" i="1"/>
  <c r="AK176" i="1"/>
  <c r="AK177" i="1"/>
  <c r="AK178" i="1"/>
  <c r="AK179" i="1"/>
  <c r="AK180" i="1"/>
  <c r="AK181" i="1"/>
  <c r="AK182" i="1"/>
  <c r="AK183" i="1"/>
  <c r="AK184" i="1"/>
  <c r="AK185" i="1"/>
  <c r="AK186" i="1"/>
  <c r="AK187" i="1"/>
  <c r="AK188" i="1"/>
  <c r="AK189" i="1"/>
  <c r="AK190" i="1"/>
  <c r="AK191" i="1"/>
  <c r="AK192" i="1"/>
  <c r="AK193" i="1"/>
  <c r="AK194" i="1"/>
  <c r="AK195" i="1"/>
  <c r="AK196" i="1"/>
  <c r="AK197" i="1"/>
  <c r="AK198" i="1"/>
  <c r="AK199" i="1"/>
  <c r="AK200" i="1"/>
  <c r="AK201" i="1"/>
  <c r="AK202" i="1"/>
  <c r="AK203" i="1"/>
  <c r="AK204" i="1"/>
  <c r="AK205" i="1"/>
  <c r="AK206" i="1"/>
  <c r="AK207" i="1"/>
  <c r="AK208" i="1"/>
  <c r="AK209" i="1"/>
  <c r="AK210" i="1"/>
  <c r="AK211" i="1"/>
  <c r="AK212" i="1"/>
  <c r="AK213" i="1"/>
  <c r="AK214" i="1"/>
  <c r="AK215" i="1"/>
  <c r="AK216" i="1"/>
  <c r="AK217" i="1"/>
  <c r="AK218" i="1"/>
  <c r="AK219" i="1"/>
  <c r="AK220" i="1"/>
  <c r="AK221" i="1"/>
  <c r="AK222" i="1"/>
  <c r="AK223" i="1"/>
  <c r="AK224" i="1"/>
  <c r="AK225" i="1"/>
  <c r="AK226" i="1"/>
  <c r="AK227" i="1"/>
  <c r="AK228" i="1"/>
  <c r="AK229" i="1"/>
  <c r="AK230" i="1"/>
  <c r="AK231" i="1"/>
  <c r="AK232" i="1"/>
  <c r="AK233" i="1"/>
  <c r="AK234"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1" i="1"/>
  <c r="AL112" i="1"/>
  <c r="AL113" i="1"/>
  <c r="AL114" i="1"/>
  <c r="AL115" i="1"/>
  <c r="AL116" i="1"/>
  <c r="AL117" i="1"/>
  <c r="AL118" i="1"/>
  <c r="AL119" i="1"/>
  <c r="AL120" i="1"/>
  <c r="AL121" i="1"/>
  <c r="AL122" i="1"/>
  <c r="AL123" i="1"/>
  <c r="AL124" i="1"/>
  <c r="AL125" i="1"/>
  <c r="AL126" i="1"/>
  <c r="AL127" i="1"/>
  <c r="AL128" i="1"/>
  <c r="AL129" i="1"/>
  <c r="AL130" i="1"/>
  <c r="AL131" i="1"/>
  <c r="AL132" i="1"/>
  <c r="AL133" i="1"/>
  <c r="AL134" i="1"/>
  <c r="AL135" i="1"/>
  <c r="AL136" i="1"/>
  <c r="AL137" i="1"/>
  <c r="AL138" i="1"/>
  <c r="AL139" i="1"/>
  <c r="AL140" i="1"/>
  <c r="AL141" i="1"/>
  <c r="AL142" i="1"/>
  <c r="AL143" i="1"/>
  <c r="AL144" i="1"/>
  <c r="AL145" i="1"/>
  <c r="AL146" i="1"/>
  <c r="AL147" i="1"/>
  <c r="AL148" i="1"/>
  <c r="AL149" i="1"/>
  <c r="AL150" i="1"/>
  <c r="AL151" i="1"/>
  <c r="AL152" i="1"/>
  <c r="AL153" i="1"/>
  <c r="AL154" i="1"/>
  <c r="AL155" i="1"/>
  <c r="AL156" i="1"/>
  <c r="AL157" i="1"/>
  <c r="AL158" i="1"/>
  <c r="AL159" i="1"/>
  <c r="AL160" i="1"/>
  <c r="AL161" i="1"/>
  <c r="AL162" i="1"/>
  <c r="AL163" i="1"/>
  <c r="AL164" i="1"/>
  <c r="AL165" i="1"/>
  <c r="AL166" i="1"/>
  <c r="AL167" i="1"/>
  <c r="AL168" i="1"/>
  <c r="AL169" i="1"/>
  <c r="AL170" i="1"/>
  <c r="AL171" i="1"/>
  <c r="AL172" i="1"/>
  <c r="AL173" i="1"/>
  <c r="AL174" i="1"/>
  <c r="AL175" i="1"/>
  <c r="AL176" i="1"/>
  <c r="AL177" i="1"/>
  <c r="AL178" i="1"/>
  <c r="AL179" i="1"/>
  <c r="AL180" i="1"/>
  <c r="AL181" i="1"/>
  <c r="AL182" i="1"/>
  <c r="AL183" i="1"/>
  <c r="AL184" i="1"/>
  <c r="AL185" i="1"/>
  <c r="AL186" i="1"/>
  <c r="AL187" i="1"/>
  <c r="AL188" i="1"/>
  <c r="AL189" i="1"/>
  <c r="AL190" i="1"/>
  <c r="AL191" i="1"/>
  <c r="AL192" i="1"/>
  <c r="AL193" i="1"/>
  <c r="AL194" i="1"/>
  <c r="AL195" i="1"/>
  <c r="AL196" i="1"/>
  <c r="AL197" i="1"/>
  <c r="AL198" i="1"/>
  <c r="AL199" i="1"/>
  <c r="AL200" i="1"/>
  <c r="AL201" i="1"/>
  <c r="AL202" i="1"/>
  <c r="AL203" i="1"/>
  <c r="AL204" i="1"/>
  <c r="AL205" i="1"/>
  <c r="AL206" i="1"/>
  <c r="AL207" i="1"/>
  <c r="AL208" i="1"/>
  <c r="AL209" i="1"/>
  <c r="AL210" i="1"/>
  <c r="AL211" i="1"/>
  <c r="AL212" i="1"/>
  <c r="AL213" i="1"/>
  <c r="AL214" i="1"/>
  <c r="AL215" i="1"/>
  <c r="AL216" i="1"/>
  <c r="AL217" i="1"/>
  <c r="AL218" i="1"/>
  <c r="AL219" i="1"/>
  <c r="AL220" i="1"/>
  <c r="AL221" i="1"/>
  <c r="AL222" i="1"/>
  <c r="AL223" i="1"/>
  <c r="AL224" i="1"/>
  <c r="AL225" i="1"/>
  <c r="AL226" i="1"/>
  <c r="AL227" i="1"/>
  <c r="AL228" i="1"/>
  <c r="AL229" i="1"/>
  <c r="AL230" i="1"/>
  <c r="AL231" i="1"/>
  <c r="AL232" i="1"/>
  <c r="AL233" i="1"/>
  <c r="AL234" i="1"/>
  <c r="H10" i="1" l="1"/>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102" i="13"/>
  <c r="G103" i="13"/>
  <c r="G104" i="13"/>
  <c r="G105" i="13"/>
  <c r="G106" i="13"/>
  <c r="G107" i="13"/>
  <c r="G108" i="13"/>
  <c r="G109" i="13"/>
  <c r="G110" i="13"/>
  <c r="G111" i="13"/>
  <c r="G112" i="13"/>
  <c r="G113" i="13"/>
  <c r="G114"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1" i="13"/>
  <c r="G12" i="13"/>
  <c r="G13" i="13"/>
  <c r="G14" i="13"/>
  <c r="G15" i="13"/>
  <c r="G16" i="13"/>
  <c r="G17" i="13"/>
  <c r="G10" i="13"/>
  <c r="H10" i="13" s="1"/>
  <c r="G27" i="2" s="1"/>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10" i="10"/>
  <c r="H10" i="10" s="1"/>
  <c r="G28" i="2" s="1"/>
  <c r="C23" i="2" l="1"/>
  <c r="G26" i="2" s="1"/>
  <c r="E25" i="2" l="1"/>
  <c r="G25" i="2" s="1"/>
  <c r="G30" i="2" s="1"/>
</calcChain>
</file>

<file path=xl/sharedStrings.xml><?xml version="1.0" encoding="utf-8"?>
<sst xmlns="http://schemas.openxmlformats.org/spreadsheetml/2006/main" count="708" uniqueCount="298">
  <si>
    <t>Subject Address</t>
  </si>
  <si>
    <t>S</t>
  </si>
  <si>
    <t>Prop. Type*</t>
  </si>
  <si>
    <t>Supervisor Name</t>
  </si>
  <si>
    <t>Total Hours Submitted</t>
  </si>
  <si>
    <t>Parcel #</t>
  </si>
  <si>
    <t>g</t>
  </si>
  <si>
    <t>Rule</t>
  </si>
  <si>
    <t>Hours</t>
  </si>
  <si>
    <t>Description</t>
  </si>
  <si>
    <t>k</t>
  </si>
  <si>
    <t>% of Total Hours</t>
  </si>
  <si>
    <t>Allowable Hours (No more than 60% of the total hours submitted can come from these assignments)</t>
  </si>
  <si>
    <r>
      <t xml:space="preserve">The applicant does not need to enter anything into these </t>
    </r>
    <r>
      <rPr>
        <sz val="10"/>
        <color rgb="FFFF0000"/>
        <rFont val="Arial"/>
        <family val="2"/>
      </rPr>
      <t xml:space="preserve">RED </t>
    </r>
    <r>
      <rPr>
        <sz val="10"/>
        <rFont val="Arial"/>
        <family val="2"/>
      </rPr>
      <t>cells.</t>
    </r>
  </si>
  <si>
    <t>Supervisor Certification Number</t>
  </si>
  <si>
    <t>a1</t>
  </si>
  <si>
    <t>a2</t>
  </si>
  <si>
    <t>b1</t>
  </si>
  <si>
    <t>b2</t>
  </si>
  <si>
    <t>b3</t>
  </si>
  <si>
    <t>c1</t>
  </si>
  <si>
    <t>c2</t>
  </si>
  <si>
    <t>d1</t>
  </si>
  <si>
    <t>d2</t>
  </si>
  <si>
    <t>d3</t>
  </si>
  <si>
    <t>e1</t>
  </si>
  <si>
    <t>e2</t>
  </si>
  <si>
    <t>e3</t>
  </si>
  <si>
    <t>f1</t>
  </si>
  <si>
    <t>f2</t>
  </si>
  <si>
    <t>h1</t>
  </si>
  <si>
    <t>h2</t>
  </si>
  <si>
    <t>i1</t>
  </si>
  <si>
    <t>i2</t>
  </si>
  <si>
    <t>j1</t>
  </si>
  <si>
    <t>j2</t>
  </si>
  <si>
    <t>l1</t>
  </si>
  <si>
    <t>m1</t>
  </si>
  <si>
    <t>m2</t>
  </si>
  <si>
    <t>5-30</t>
  </si>
  <si>
    <t>c</t>
  </si>
  <si>
    <t>d</t>
  </si>
  <si>
    <t>e</t>
  </si>
  <si>
    <t>h</t>
  </si>
  <si>
    <t>j</t>
  </si>
  <si>
    <t>review of residential appraisals with no opinion of value developed as part of the review performed in conjunction with investigations by government agencies</t>
  </si>
  <si>
    <t>apartment buildings, 5-100 units</t>
  </si>
  <si>
    <t>apartment buildings, over 100 units</t>
  </si>
  <si>
    <t>hotel or motels, 50 units or fewer</t>
  </si>
  <si>
    <t>hotel or motels, 51-150 units</t>
  </si>
  <si>
    <t>hotel or motels, over 150 units</t>
  </si>
  <si>
    <t>nursing home, rest home, care facilities, fewer than 80 beds</t>
  </si>
  <si>
    <t>industrial or warehouse building, smaller than 20,000 sq ft</t>
  </si>
  <si>
    <t>office buildings, smaller than 10,000 sq ft</t>
  </si>
  <si>
    <t>g1</t>
  </si>
  <si>
    <t>retail buildings, smaller than 10,000 sq ft</t>
  </si>
  <si>
    <t>g2</t>
  </si>
  <si>
    <t>g3</t>
  </si>
  <si>
    <t>i</t>
  </si>
  <si>
    <t>entire subdivisions or planned unit developments (PUDs), 1-25 unit subdivision or PUD</t>
  </si>
  <si>
    <t>entire subdivisions or planned unit developments (PUDs), over 25 unit subdivision or PUD</t>
  </si>
  <si>
    <t>feasibility or market analysis
(5-100 hours, each per board decision, up to a maximum of 500 hours)</t>
  </si>
  <si>
    <t>l2a</t>
  </si>
  <si>
    <t>l2b</t>
  </si>
  <si>
    <t>improvements on properties other than a rural residence, maximum 10 hours, dwelling</t>
  </si>
  <si>
    <t>improvements on properties other than a rural residence, maximum 10 hours, shed</t>
  </si>
  <si>
    <t>n1</t>
  </si>
  <si>
    <t>cattle ranches, 0-200 head
(15 hours form, 20 hours narrative)</t>
  </si>
  <si>
    <t>n2</t>
  </si>
  <si>
    <t>cattle ranches, 201-500 head
(25 hours form, 30 hours narrative)</t>
  </si>
  <si>
    <t>n3</t>
  </si>
  <si>
    <t>cattle ranches, 501-1000 head
(30 hours form, 40 hours narrative)</t>
  </si>
  <si>
    <t>n4</t>
  </si>
  <si>
    <t>o1</t>
  </si>
  <si>
    <t>sheep ranches, 0-2000 head
(25 hours form, 30 hours narrative)</t>
  </si>
  <si>
    <t>o2</t>
  </si>
  <si>
    <t>sheep ranches, over 2000 head
(35 hours form, 45 hours narrative)</t>
  </si>
  <si>
    <t>p1</t>
  </si>
  <si>
    <t>p2</t>
  </si>
  <si>
    <t>dairy, including all improvements except a dwelling, 101-300 head
(25 hours form, 30 hours narrative)</t>
  </si>
  <si>
    <t>p3</t>
  </si>
  <si>
    <t>dairy, including all improvements except a dwelling, over 300 head
(30 hours form, 35 hours narrative)</t>
  </si>
  <si>
    <t>q1</t>
  </si>
  <si>
    <t>q2</t>
  </si>
  <si>
    <t>orchards, over 50 acres
(40 hours form, 50 hours narrative)</t>
  </si>
  <si>
    <t>r1</t>
  </si>
  <si>
    <t>r2</t>
  </si>
  <si>
    <t>rangeland/timber, 0-640 acres
(20 hours form, 25 hours narrative)</t>
  </si>
  <si>
    <t>rangeland/timber, over 640 acres
(30 hours form, 35 hours narrative)</t>
  </si>
  <si>
    <t>s1</t>
  </si>
  <si>
    <t>s2</t>
  </si>
  <si>
    <t>poultry, 0-100,000 birds
(30 hours form, 40 hours narrative)</t>
  </si>
  <si>
    <t>poultry, over 100,000 birds
(40 hours form, 50 hours narrative)</t>
  </si>
  <si>
    <t>t1</t>
  </si>
  <si>
    <t>mink, 0-5000 cages
(30 hours form, 35 hours narrative)</t>
  </si>
  <si>
    <t>t2</t>
  </si>
  <si>
    <t>mink, over 5000 cages
(40 hours form, 50 hours narrative)</t>
  </si>
  <si>
    <t>u</t>
  </si>
  <si>
    <t>fish farm
(40 hours form, 50 hours narrative)</t>
  </si>
  <si>
    <t>v</t>
  </si>
  <si>
    <t>hog farm
(40 hours form, 50 hours narrative)</t>
  </si>
  <si>
    <t>w</t>
  </si>
  <si>
    <r>
      <t xml:space="preserve">The </t>
    </r>
    <r>
      <rPr>
        <sz val="10"/>
        <color rgb="FFFF0000"/>
        <rFont val="Arial"/>
        <family val="2"/>
      </rPr>
      <t xml:space="preserve">RED </t>
    </r>
    <r>
      <rPr>
        <sz val="10"/>
        <rFont val="Arial"/>
        <family val="2"/>
      </rPr>
      <t>cells will be filled in automatically as you enter data in the "Hours" tabs.</t>
    </r>
  </si>
  <si>
    <t>Appendix 3, Mass Appraisal Assignments</t>
  </si>
  <si>
    <t>Appendix 1, Residential Assignments</t>
  </si>
  <si>
    <t>Appx 2, General (Commercial) Assignments</t>
  </si>
  <si>
    <t>employee relocation counsel reports completed on currently accepted Employee Relocation Counsel form</t>
  </si>
  <si>
    <t>commercial, multi-unit, industrial or other nonresidential use acreage, 100 acres or more, income approach to value</t>
  </si>
  <si>
    <t>cattle ranches, over 1000 head
(40 hours form, 50 hours narrative)</t>
  </si>
  <si>
    <t>Report
Date 
(In Order)</t>
  </si>
  <si>
    <t>Neighborhood Description</t>
  </si>
  <si>
    <t>Interior Inspection</t>
  </si>
  <si>
    <t>CAMA Data Imput and Review</t>
  </si>
  <si>
    <t>Market Conditions</t>
  </si>
  <si>
    <t>Improvement Cost Estimate</t>
  </si>
  <si>
    <t>Income Value Estimate</t>
  </si>
  <si>
    <t>Sales Comparison Value Estimate</t>
  </si>
  <si>
    <t>Final Reconciliation</t>
  </si>
  <si>
    <t>Appraisal Report Preparation</t>
  </si>
  <si>
    <t>Restricted Appraisal Report Preparation</t>
  </si>
  <si>
    <t>a</t>
  </si>
  <si>
    <t>Highest &amp; Best Use Analysis</t>
  </si>
  <si>
    <t>CAMA Data Input and Review</t>
  </si>
  <si>
    <t>b</t>
  </si>
  <si>
    <t>f</t>
  </si>
  <si>
    <t>Total Hours</t>
  </si>
  <si>
    <t>h3</t>
  </si>
  <si>
    <t>l2</t>
  </si>
  <si>
    <t>m3</t>
  </si>
  <si>
    <t>n</t>
  </si>
  <si>
    <t>o</t>
  </si>
  <si>
    <t>p</t>
  </si>
  <si>
    <t>q</t>
  </si>
  <si>
    <t>r</t>
  </si>
  <si>
    <t>s</t>
  </si>
  <si>
    <t>t</t>
  </si>
  <si>
    <t>~Rule #</t>
  </si>
  <si>
    <t>~Task description on next tab</t>
  </si>
  <si>
    <t>Exterior Inspection/Site Inspection (rule f)</t>
  </si>
  <si>
    <t>Land Value Estimate/Land Segregation (rule f)</t>
  </si>
  <si>
    <t>one-unit dwelling, above-grade living area less than 4,000 sq ft</t>
  </si>
  <si>
    <t>Task</t>
  </si>
  <si>
    <t>Highest and Best Use Analysis</t>
  </si>
  <si>
    <t>Exterior Inspection</t>
  </si>
  <si>
    <t>Land Value Estimate</t>
  </si>
  <si>
    <t>one-unit dwelling, above-grade living area 4,000 sq ft or more</t>
  </si>
  <si>
    <t>two to four unit dwelling</t>
  </si>
  <si>
    <t>commercial and industrial buildings, depending on complexity</t>
  </si>
  <si>
    <t>0.5-4.5</t>
  </si>
  <si>
    <t>0.5-9.5</t>
  </si>
  <si>
    <t>2-15</t>
  </si>
  <si>
    <t>1-10</t>
  </si>
  <si>
    <t>agricultural and other improvements, depending on complexity</t>
  </si>
  <si>
    <t>0.25-0.5</t>
  </si>
  <si>
    <t>0.5-1</t>
  </si>
  <si>
    <t>1-3</t>
  </si>
  <si>
    <t>vacant land, depending on complexity</t>
  </si>
  <si>
    <t>Inspection</t>
  </si>
  <si>
    <t>0.25-2.25</t>
  </si>
  <si>
    <t>25 or fewer parcels</t>
  </si>
  <si>
    <t>26 to 500 parcels</t>
  </si>
  <si>
    <t>over 500 parcels (25 additional hours for each 500 parcels, up to a maximum of 125 hours for each guideline)</t>
  </si>
  <si>
    <t>land valuation guideline (update)</t>
  </si>
  <si>
    <t>over 500 parcels (2.5 additional hours for each 500 parcels, up to a maximum of 12.5 hours for each guideline)</t>
  </si>
  <si>
    <t>assessment/sales ratio study, data collection, verification, sample inspection, analysis, conclusion, and implementation</t>
  </si>
  <si>
    <t>base study of 100 reviewed sales</t>
  </si>
  <si>
    <t>additional increments of 100 sales (25 additional hours for each 100 sales, up to a maximum of 375 hours for each study)</t>
  </si>
  <si>
    <t>multiple regression model, development and implementation</t>
  </si>
  <si>
    <t>fewer than 5,000 parcels</t>
  </si>
  <si>
    <t>additional increments of 500 parcels (5 additional hours for each 500 parcels, up to a maximum of 375 hours for each study)</t>
  </si>
  <si>
    <t>industry depreciation study and analysis</t>
  </si>
  <si>
    <t>reviews of "land in use" in accordance with U.C.A. Section 59-2-505</t>
  </si>
  <si>
    <t>office review only</t>
  </si>
  <si>
    <t>field review</t>
  </si>
  <si>
    <t>m</t>
  </si>
  <si>
    <t>natural resource properties, depending on complexity</t>
  </si>
  <si>
    <t>sand and gravel (per site)</t>
  </si>
  <si>
    <t>1-20</t>
  </si>
  <si>
    <t>mine</t>
  </si>
  <si>
    <t>1-110</t>
  </si>
  <si>
    <t>oil and gas (per site)</t>
  </si>
  <si>
    <t>1-50</t>
  </si>
  <si>
    <t>pipeline and gas distribution properties, depending on complexity</t>
  </si>
  <si>
    <t>telephone and electric properties, depending on complexity</t>
  </si>
  <si>
    <t>airline and railroad properties, depending on complexity</t>
  </si>
  <si>
    <t>appraisal review/audit, depending on complexity</t>
  </si>
  <si>
    <t>capitalization rate study</t>
  </si>
  <si>
    <t>mineral pricing study</t>
  </si>
  <si>
    <t>effective tax rate study</t>
  </si>
  <si>
    <t>Ad valorem centrally assessed property tax appeal preparation</t>
  </si>
  <si>
    <t>**may earn up to 60 hours**</t>
  </si>
  <si>
    <t>**may earn up to 40 hours**</t>
  </si>
  <si>
    <t>l1a</t>
  </si>
  <si>
    <t>**10 hours form, 15 hours narrative**</t>
  </si>
  <si>
    <t>**15 hours form, 25 hours narrative**</t>
  </si>
  <si>
    <t>**25 hours form, 40 hours narrative**</t>
  </si>
  <si>
    <t>**40 hours form, 50 hours narrative**</t>
  </si>
  <si>
    <t>**20 hours form, 40 hours narrative**</t>
  </si>
  <si>
    <t>**15 hours form, 20 hours narrative**</t>
  </si>
  <si>
    <t>**25 hours form, 30 hours narrative**</t>
  </si>
  <si>
    <t>l1b</t>
  </si>
  <si>
    <t>**12.5 hours form, 20 hours narrative**</t>
  </si>
  <si>
    <t>l1c</t>
  </si>
  <si>
    <t>l1d</t>
  </si>
  <si>
    <t>l1e</t>
  </si>
  <si>
    <t>farm and ranch appraisals, dry farm, 1 to less than 1280 acres
(15 hours form, 25 hours narrative)</t>
  </si>
  <si>
    <t>farm and ranch appraisals, dry farm, 1280 acres or more
(20 hours form, 40 hours narrative)</t>
  </si>
  <si>
    <t>**30 hours form, 40 hours narrative**</t>
  </si>
  <si>
    <t>**35 hours form, 45 hours narrative**</t>
  </si>
  <si>
    <t>**20 hours form, 25 hours narrative**</t>
  </si>
  <si>
    <t>**30 hours form, 35 hours narrative**</t>
  </si>
  <si>
    <t>**may earn up to 100 hours**</t>
  </si>
  <si>
    <t>nursing home, rest home, care facilities, 80 beds or more</t>
  </si>
  <si>
    <t>industrial or warehouse building, 20,000 sq ft or more, single tenant</t>
  </si>
  <si>
    <t>industrial or warehouse building, 20,000 sq ft or more, multiple tenants</t>
  </si>
  <si>
    <t>office buildings, 10,000 sq ft or more, single tenant</t>
  </si>
  <si>
    <t>retail buildings, 10,000 sq ft or more, single tenant</t>
  </si>
  <si>
    <t>farm and ranch appraisals, irrigated cropland, pasture other than rangeland, 1 to less than 11 acres
(10 hours form, 15 hours narrative)</t>
  </si>
  <si>
    <t>farm and ranch appraisals, irrigated cropland, pasture other than rangeland, 11 to less than 40 acres
(12.5 hours form, 20 hours narrative)</t>
  </si>
  <si>
    <t>farm and ranch appraisals, irrigated cropland, pasture other than rangeland, 40 to less than 160 acres
(15 hours form, 25 hours narrative)</t>
  </si>
  <si>
    <t>farm and ranch appraisals, irrigated cropland, pasture other than rangeland, 160 to less than 1280 acres
(25 hours form, 40 hours narrative)</t>
  </si>
  <si>
    <t>farm and ranch appraisals, irrigated cropland, pasture other than rangeland, 1280 acres or more
(40 hours form, 50 hours narrative)</t>
  </si>
  <si>
    <t>dairy, including all improvements except a dwelling, 0-100 head
(20 hours form, 25 hours narrative)</t>
  </si>
  <si>
    <t>orchards, up to 50 acres
(30 hours form, 40 hours narrative)</t>
  </si>
  <si>
    <t>Exterior Inspection/Site Inspection (rule e)</t>
  </si>
  <si>
    <t>7-42</t>
  </si>
  <si>
    <t>over 25 dwellings (70 hours maximum)</t>
  </si>
  <si>
    <t>1-25 dwellings (7 hours per dwelling, up to a maximum of 42 hours)</t>
  </si>
  <si>
    <t>residential lots, 1-4 unit</t>
  </si>
  <si>
    <t>Site Inspection</t>
  </si>
  <si>
    <t>over 25 lots (50 hours maximum)</t>
  </si>
  <si>
    <t>small parcel of less than 20 acres</t>
  </si>
  <si>
    <t>vacant land, 20-640 acres</t>
  </si>
  <si>
    <t>recreational, farm, or timber acreage suitable for a house site</t>
  </si>
  <si>
    <t>up to 10 acres</t>
  </si>
  <si>
    <t>all other unusual structures or acreage which are much larger or more complex than typical properties</t>
  </si>
  <si>
    <t>commercial land valuation guideline (development)</t>
  </si>
  <si>
    <t>gc1</t>
  </si>
  <si>
    <t>gc2</t>
  </si>
  <si>
    <t>gc3</t>
  </si>
  <si>
    <t>residential land valuation guideline (development)</t>
  </si>
  <si>
    <t>gr1</t>
  </si>
  <si>
    <t>gr2</t>
  </si>
  <si>
    <t>gr3</t>
  </si>
  <si>
    <t>Land Seg Hours</t>
  </si>
  <si>
    <t>CAMA hours</t>
  </si>
  <si>
    <t>Exterior hours</t>
  </si>
  <si>
    <t>A</t>
  </si>
  <si>
    <t xml:space="preserve">A </t>
  </si>
  <si>
    <t>Appendix 3
hours submitted from all other assignments</t>
  </si>
  <si>
    <t>Supervisor Signature (on date submitted to DRE)</t>
  </si>
  <si>
    <t>Exterior Inspection or Site Inspection</t>
  </si>
  <si>
    <t>Rule #</t>
  </si>
  <si>
    <t>Property Type</t>
  </si>
  <si>
    <t>multiple one-unit dwellings in the same subdivision or condominium project, which dwellings are substantially similar</t>
  </si>
  <si>
    <t>multiple lots in the same subdivision which lots are substantially similar</t>
  </si>
  <si>
    <t>10 acres or more</t>
  </si>
  <si>
    <t>1-25 lots (5 hours per lot, up to a maximum of 30 hours)</t>
  </si>
  <si>
    <t>20-40</t>
  </si>
  <si>
    <t>5-35</t>
  </si>
  <si>
    <t>10-50</t>
  </si>
  <si>
    <t>review of appendix 2 appraisals with no opinion of value developed as part of the review, performed in conjunction with investigations by government agencies</t>
  </si>
  <si>
    <t>office buildings, 10,000 sq ft or more, multiple tenants</t>
  </si>
  <si>
    <t>entire condominium projects, using income approach to value, 5-30 unit project</t>
  </si>
  <si>
    <t>entire condominium projects, using income approach to value, 31 or more unit project</t>
  </si>
  <si>
    <t>retail buildings, 10,000 sq ft or more, multiple tenants</t>
  </si>
  <si>
    <t>commercial, multi-unit, industrial or other nonresidential use acreage, 1 to less than 100 acres</t>
  </si>
  <si>
    <t>**may earn up to 100 hours per board decision**</t>
  </si>
  <si>
    <t>all other unusual structures or assignments that are much larger or more complex than the properties described in (a) to (h).
(5-100 hours, per board decision)</t>
  </si>
  <si>
    <t>Land Value Estimate or Land Segregation</t>
  </si>
  <si>
    <t>Land Segregation</t>
  </si>
  <si>
    <t>5-40</t>
  </si>
  <si>
    <t>10-40</t>
  </si>
  <si>
    <t>5-80</t>
  </si>
  <si>
    <t>10-80</t>
  </si>
  <si>
    <t>2.5-125</t>
  </si>
  <si>
    <t>10-100</t>
  </si>
  <si>
    <t>5-125</t>
  </si>
  <si>
    <t>1) Applicant: Indicate to which portions of the assignment you contributed by putting an "x" in the appropriate columns.   (Applicant "A" columns)</t>
  </si>
  <si>
    <t xml:space="preserve">2) Supervisor: (Use these columns only if the assignment was supervised) Enter "P", "C" or "R" to indicate whether you had:
P – Primary Responsibility  C – Co-appraised  
R – Reviewed and Approved, for each portion of the assignment (Supervisor "S" columns) </t>
  </si>
  <si>
    <t xml:space="preserve">2) Supervisor: (Use these columns only if the assignment was supervised) Enter "P", "C" or "R" to indicate whether you had: 
P – Primary Responsibility  C – Co-appraised  
R – Reviewed and Approved, for each portion of the assignment (Supervisor "S" columns) </t>
  </si>
  <si>
    <t>*Property Type:  1) Single Family, 2) Condo, 3) 2-4 Unit, 4) Commercial, 
5) Industrial, 6) Agricultural, 7) Land, 8) Other</t>
  </si>
  <si>
    <r>
      <t xml:space="preserve">Supervisor Signature: </t>
    </r>
    <r>
      <rPr>
        <u/>
        <sz val="10"/>
        <rFont val="Arial"/>
        <family val="2"/>
      </rPr>
      <t xml:space="preserve">                                                      </t>
    </r>
    <r>
      <rPr>
        <sz val="10"/>
        <rFont val="Arial"/>
        <family val="2"/>
      </rPr>
      <t xml:space="preserve"> Date:</t>
    </r>
    <r>
      <rPr>
        <u/>
        <sz val="10"/>
        <rFont val="Arial"/>
        <family val="2"/>
      </rPr>
      <t xml:space="preserve">               .</t>
    </r>
  </si>
  <si>
    <t>Hours submitted from Appendix 1 (Tab found at the bottom of this sheet)</t>
  </si>
  <si>
    <t>Hours submitted from Appendix 2 (Tab found at the bottom of this sheet)</t>
  </si>
  <si>
    <t>Total ALLOWABLE Hours
(Minimum 500 hours since becoming Licensed Residential)</t>
  </si>
  <si>
    <t>Allow-able Hours</t>
  </si>
  <si>
    <t>Hours Worked</t>
  </si>
  <si>
    <t>Supervisor Printed Name (1 Sup per page):</t>
  </si>
  <si>
    <t>Each Supervisor needs to be on a separate page.  
Page breaks are noted by a red box in Column A.</t>
  </si>
  <si>
    <r>
      <t xml:space="preserve">Supervisor Signature: </t>
    </r>
    <r>
      <rPr>
        <u/>
        <sz val="10"/>
        <rFont val="Arial"/>
        <family val="2"/>
      </rPr>
      <t xml:space="preserve">                                                    </t>
    </r>
    <r>
      <rPr>
        <sz val="10"/>
        <rFont val="Arial"/>
        <family val="2"/>
      </rPr>
      <t xml:space="preserve"> Date:</t>
    </r>
    <r>
      <rPr>
        <u/>
        <sz val="10"/>
        <rFont val="Arial"/>
        <family val="2"/>
      </rPr>
      <t xml:space="preserve">               .</t>
    </r>
  </si>
  <si>
    <t xml:space="preserve">2) Supervisor: (Use these columns only if the assignment was supervised)  Enter "P", "C" or "R" to indicate whether you had: 
P –  Primary Responsibility C – Co-appraised R – Reviewed and Approved, for each portion of the assignment (Supervisor "S" columns) </t>
  </si>
  <si>
    <t>*Property Type Column:  1) Single Family, 2) Condo, 3) 2-4 Unit, 
7) Res Land, 8) Other (Use Appendix 2 for Commercial Properties)</t>
  </si>
  <si>
    <t>Max Hours</t>
  </si>
  <si>
    <t>Max hours</t>
  </si>
  <si>
    <t>*Property Type:  4) Commercial, 5) Industrial, 6) Agricultural, 
7) Comm Land, 8) Other (Use Appendix 1 for Residential Properties)</t>
  </si>
  <si>
    <t/>
  </si>
  <si>
    <t>Appendix 3 
hours submitted from exterior inspections, land segregation, and CAMA data entry or Sales Ratio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</si>
</sst>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b/>
      <sz val="10"/>
      <name val="Arial"/>
      <family val="2"/>
    </font>
    <font>
      <sz val="8"/>
      <name val="Arial"/>
      <family val="2"/>
    </font>
    <font>
      <b/>
      <sz val="9"/>
      <name val="Arial"/>
      <family val="2"/>
    </font>
    <font>
      <sz val="20"/>
      <name val="Arial"/>
      <family val="2"/>
    </font>
    <font>
      <sz val="10"/>
      <name val="Arial"/>
      <family val="2"/>
    </font>
    <font>
      <sz val="11"/>
      <name val="Calibri"/>
      <family val="2"/>
    </font>
    <font>
      <sz val="10"/>
      <color rgb="FFFF0000"/>
      <name val="Arial"/>
      <family val="2"/>
    </font>
    <font>
      <sz val="18"/>
      <name val="Arial"/>
      <family val="2"/>
    </font>
    <font>
      <u/>
      <sz val="10"/>
      <name val="Arial"/>
      <family val="2"/>
    </font>
    <font>
      <b/>
      <sz val="16"/>
      <name val="Arial"/>
      <family val="2"/>
    </font>
    <font>
      <sz val="10"/>
      <color theme="0"/>
      <name val="Arial"/>
      <family val="2"/>
    </font>
  </fonts>
  <fills count="31">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9"/>
        <bgColor indexed="26"/>
      </patternFill>
    </fill>
    <fill>
      <patternFill patternType="solid">
        <fgColor indexed="9"/>
        <bgColor indexed="64"/>
      </patternFill>
    </fill>
    <fill>
      <patternFill patternType="solid">
        <fgColor theme="0"/>
        <bgColor indexed="26"/>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indexed="26"/>
      </patternFill>
    </fill>
    <fill>
      <patternFill patternType="solid">
        <fgColor rgb="FFFFFF00"/>
        <bgColor indexed="64"/>
      </patternFill>
    </fill>
    <fill>
      <patternFill patternType="solid">
        <fgColor rgb="FF00B0F0"/>
        <bgColor indexed="64"/>
      </patternFill>
    </fill>
    <fill>
      <patternFill patternType="solid">
        <fgColor theme="6" tint="-0.249977111117893"/>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rgb="FFFF000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rgb="FFFF0000"/>
      </bottom>
      <diagonal/>
    </border>
    <border>
      <left/>
      <right/>
      <top/>
      <bottom style="thin">
        <color rgb="FFFF0000"/>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2" borderId="1" applyNumberFormat="0" applyAlignment="0" applyProtection="0"/>
    <xf numFmtId="0" fontId="5" fillId="16" borderId="2" applyNumberFormat="0" applyAlignment="0" applyProtection="0"/>
    <xf numFmtId="0" fontId="6" fillId="0" borderId="0" applyNumberFormat="0" applyFill="0" applyBorder="0" applyAlignment="0" applyProtection="0"/>
    <xf numFmtId="0" fontId="7" fillId="1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8" borderId="0" applyNumberFormat="0" applyBorder="0" applyAlignment="0" applyProtection="0"/>
    <xf numFmtId="0" fontId="14" fillId="0" borderId="0"/>
    <xf numFmtId="0" fontId="14" fillId="4" borderId="7" applyNumberFormat="0" applyFont="0" applyAlignment="0" applyProtection="0"/>
    <xf numFmtId="0" fontId="15" fillId="2" borderId="8" applyNumberFormat="0" applyAlignment="0" applyProtection="0"/>
    <xf numFmtId="9" fontId="24"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37">
    <xf numFmtId="0" fontId="0" fillId="0" borderId="0" xfId="0"/>
    <xf numFmtId="0" fontId="14" fillId="0" borderId="0" xfId="0" applyFont="1" applyBorder="1"/>
    <xf numFmtId="0" fontId="14" fillId="0" borderId="0" xfId="0" applyFont="1"/>
    <xf numFmtId="0" fontId="23" fillId="0" borderId="0" xfId="0" applyFont="1" applyBorder="1" applyAlignment="1">
      <alignment vertical="center"/>
    </xf>
    <xf numFmtId="0" fontId="0" fillId="0" borderId="0" xfId="0" applyBorder="1"/>
    <xf numFmtId="0" fontId="25" fillId="0" borderId="0" xfId="0" applyFont="1" applyBorder="1"/>
    <xf numFmtId="0" fontId="14" fillId="0" borderId="12" xfId="0" applyFont="1" applyBorder="1" applyAlignment="1">
      <alignment wrapText="1"/>
    </xf>
    <xf numFmtId="0" fontId="0" fillId="0" borderId="12" xfId="0" applyBorder="1"/>
    <xf numFmtId="0" fontId="14" fillId="0" borderId="0" xfId="0" applyFont="1" applyBorder="1" applyAlignment="1">
      <alignment wrapText="1"/>
    </xf>
    <xf numFmtId="0" fontId="14" fillId="0" borderId="12" xfId="0" applyFont="1" applyBorder="1"/>
    <xf numFmtId="0" fontId="14" fillId="0" borderId="12" xfId="0" applyFont="1" applyBorder="1" applyAlignment="1">
      <alignment horizontal="right"/>
    </xf>
    <xf numFmtId="0" fontId="14" fillId="0" borderId="12" xfId="37" applyFont="1" applyBorder="1" applyAlignment="1" applyProtection="1">
      <alignment horizontal="center"/>
      <protection locked="0"/>
    </xf>
    <xf numFmtId="0" fontId="14" fillId="0" borderId="12" xfId="37" applyFont="1" applyBorder="1" applyAlignment="1" applyProtection="1">
      <protection locked="0"/>
    </xf>
    <xf numFmtId="0" fontId="14" fillId="0" borderId="12" xfId="37" applyFont="1" applyFill="1" applyBorder="1" applyAlignment="1" applyProtection="1">
      <protection locked="0"/>
    </xf>
    <xf numFmtId="0" fontId="14" fillId="20" borderId="12" xfId="37" applyFont="1" applyFill="1" applyBorder="1" applyAlignment="1" applyProtection="1">
      <alignment horizontal="center"/>
      <protection locked="0"/>
    </xf>
    <xf numFmtId="0" fontId="14" fillId="21" borderId="12" xfId="37" applyFont="1" applyFill="1" applyBorder="1" applyAlignment="1" applyProtection="1">
      <alignment horizontal="center"/>
      <protection locked="0"/>
    </xf>
    <xf numFmtId="0" fontId="14" fillId="22" borderId="12" xfId="37" applyFont="1" applyFill="1" applyBorder="1" applyAlignment="1" applyProtection="1">
      <alignment horizontal="center"/>
      <protection locked="0"/>
    </xf>
    <xf numFmtId="0" fontId="14" fillId="23" borderId="12" xfId="37" applyFont="1" applyFill="1" applyBorder="1" applyAlignment="1" applyProtection="1">
      <alignment horizontal="center"/>
      <protection locked="0"/>
    </xf>
    <xf numFmtId="0" fontId="14" fillId="0" borderId="12" xfId="37" applyFont="1" applyFill="1" applyBorder="1" applyAlignment="1" applyProtection="1">
      <alignment horizontal="center"/>
      <protection locked="0"/>
    </xf>
    <xf numFmtId="0" fontId="14" fillId="0" borderId="0" xfId="0" applyFont="1" applyFill="1" applyBorder="1" applyAlignment="1">
      <alignment wrapText="1"/>
    </xf>
    <xf numFmtId="0" fontId="14" fillId="0" borderId="12" xfId="0" applyFont="1" applyFill="1" applyBorder="1"/>
    <xf numFmtId="0" fontId="0" fillId="0" borderId="12" xfId="0" applyFont="1" applyFill="1" applyBorder="1"/>
    <xf numFmtId="0" fontId="0" fillId="0" borderId="0" xfId="0" applyFill="1" applyBorder="1"/>
    <xf numFmtId="2" fontId="0" fillId="0" borderId="0" xfId="0" applyNumberFormat="1" applyFill="1" applyBorder="1"/>
    <xf numFmtId="0" fontId="0" fillId="0" borderId="0" xfId="0" applyAlignment="1">
      <alignment textRotation="90"/>
    </xf>
    <xf numFmtId="2" fontId="0" fillId="0" borderId="0" xfId="0" applyNumberFormat="1"/>
    <xf numFmtId="2" fontId="14" fillId="0" borderId="12" xfId="37" applyNumberFormat="1" applyFont="1" applyBorder="1" applyAlignment="1" applyProtection="1">
      <alignment horizontal="center"/>
      <protection locked="0"/>
    </xf>
    <xf numFmtId="0" fontId="0" fillId="0" borderId="14" xfId="0" applyBorder="1"/>
    <xf numFmtId="0" fontId="0" fillId="0" borderId="15" xfId="0" applyBorder="1"/>
    <xf numFmtId="0" fontId="0" fillId="0" borderId="16" xfId="0" applyBorder="1"/>
    <xf numFmtId="0" fontId="0" fillId="0" borderId="17" xfId="0" applyBorder="1"/>
    <xf numFmtId="0" fontId="0" fillId="0" borderId="19" xfId="0" applyBorder="1"/>
    <xf numFmtId="0" fontId="29" fillId="0" borderId="0" xfId="0" applyFont="1"/>
    <xf numFmtId="0" fontId="14" fillId="0" borderId="16" xfId="0" applyFont="1" applyBorder="1"/>
    <xf numFmtId="0" fontId="14" fillId="0" borderId="18" xfId="0" applyFont="1" applyBorder="1"/>
    <xf numFmtId="0" fontId="14" fillId="0" borderId="17" xfId="0" applyFont="1" applyBorder="1"/>
    <xf numFmtId="0" fontId="14" fillId="0" borderId="19" xfId="0" applyFont="1" applyBorder="1"/>
    <xf numFmtId="0" fontId="14" fillId="0" borderId="18" xfId="0" applyFont="1" applyBorder="1" applyAlignment="1">
      <alignment wrapText="1"/>
    </xf>
    <xf numFmtId="0" fontId="29" fillId="0" borderId="0" xfId="0" applyFont="1" applyAlignment="1">
      <alignment wrapText="1"/>
    </xf>
    <xf numFmtId="0" fontId="29" fillId="0" borderId="0" xfId="0" applyFont="1" applyFill="1" applyBorder="1"/>
    <xf numFmtId="17" fontId="14" fillId="0" borderId="0" xfId="0" quotePrefix="1" applyNumberFormat="1" applyFont="1"/>
    <xf numFmtId="0" fontId="14" fillId="0" borderId="20" xfId="0" applyFont="1" applyBorder="1"/>
    <xf numFmtId="0" fontId="14" fillId="0" borderId="12" xfId="0" applyNumberFormat="1" applyFont="1" applyBorder="1" applyAlignment="1">
      <alignment horizontal="right"/>
    </xf>
    <xf numFmtId="0" fontId="14" fillId="0" borderId="12" xfId="0" applyNumberFormat="1" applyFont="1" applyFill="1" applyBorder="1" applyAlignment="1">
      <alignment horizontal="right"/>
    </xf>
    <xf numFmtId="0" fontId="14" fillId="0" borderId="0" xfId="0" applyFont="1" applyAlignment="1">
      <alignment textRotation="90"/>
    </xf>
    <xf numFmtId="0" fontId="14" fillId="0" borderId="16" xfId="0" applyFont="1" applyBorder="1" applyAlignment="1">
      <alignment wrapText="1"/>
    </xf>
    <xf numFmtId="17" fontId="14" fillId="0" borderId="17" xfId="0" quotePrefix="1" applyNumberFormat="1" applyFont="1" applyBorder="1" applyAlignment="1">
      <alignment horizontal="right"/>
    </xf>
    <xf numFmtId="164" fontId="14" fillId="0" borderId="17" xfId="0" quotePrefix="1" applyNumberFormat="1" applyFont="1" applyBorder="1" applyAlignment="1">
      <alignment horizontal="right"/>
    </xf>
    <xf numFmtId="0" fontId="14" fillId="0" borderId="17" xfId="0" quotePrefix="1" applyNumberFormat="1" applyFont="1" applyBorder="1" applyAlignment="1">
      <alignment horizontal="right"/>
    </xf>
    <xf numFmtId="0" fontId="14" fillId="0" borderId="0" xfId="0" quotePrefix="1" applyFont="1"/>
    <xf numFmtId="2" fontId="14" fillId="27" borderId="12" xfId="0" applyNumberFormat="1" applyFont="1" applyFill="1" applyBorder="1"/>
    <xf numFmtId="2" fontId="0" fillId="27" borderId="12" xfId="0" applyNumberFormat="1" applyFill="1" applyBorder="1"/>
    <xf numFmtId="9" fontId="0" fillId="27" borderId="12" xfId="40" applyFont="1" applyFill="1" applyBorder="1"/>
    <xf numFmtId="2" fontId="0" fillId="0" borderId="17" xfId="0" applyNumberFormat="1" applyBorder="1"/>
    <xf numFmtId="2" fontId="0" fillId="0" borderId="19" xfId="0" applyNumberFormat="1" applyBorder="1"/>
    <xf numFmtId="0" fontId="29" fillId="0" borderId="12" xfId="0" applyFont="1" applyBorder="1" applyAlignment="1">
      <alignment wrapText="1"/>
    </xf>
    <xf numFmtId="17" fontId="14" fillId="0" borderId="12" xfId="0" quotePrefix="1" applyNumberFormat="1" applyFont="1" applyBorder="1" applyAlignment="1">
      <alignment horizontal="right"/>
    </xf>
    <xf numFmtId="2" fontId="14" fillId="0" borderId="17" xfId="0" applyNumberFormat="1" applyFont="1" applyBorder="1"/>
    <xf numFmtId="2" fontId="14" fillId="0" borderId="17" xfId="0" quotePrefix="1" applyNumberFormat="1" applyFont="1" applyBorder="1" applyAlignment="1">
      <alignment horizontal="right"/>
    </xf>
    <xf numFmtId="2" fontId="14" fillId="0" borderId="17" xfId="0" quotePrefix="1" applyNumberFormat="1" applyFont="1" applyBorder="1"/>
    <xf numFmtId="2" fontId="0" fillId="0" borderId="17" xfId="0" applyNumberFormat="1" applyBorder="1" applyAlignment="1">
      <alignment horizontal="right"/>
    </xf>
    <xf numFmtId="2" fontId="14" fillId="0" borderId="17" xfId="0" applyNumberFormat="1" applyFont="1" applyBorder="1" applyAlignment="1">
      <alignment horizontal="right"/>
    </xf>
    <xf numFmtId="2" fontId="0" fillId="0" borderId="19" xfId="0" applyNumberFormat="1" applyBorder="1" applyAlignment="1">
      <alignment horizontal="right"/>
    </xf>
    <xf numFmtId="0" fontId="14" fillId="0" borderId="17" xfId="0" applyFont="1" applyBorder="1" applyAlignment="1">
      <alignment horizontal="right"/>
    </xf>
    <xf numFmtId="0" fontId="0" fillId="0" borderId="17" xfId="0" applyBorder="1" applyAlignment="1">
      <alignment horizontal="right"/>
    </xf>
    <xf numFmtId="164" fontId="14" fillId="0" borderId="17" xfId="0" applyNumberFormat="1" applyFont="1" applyBorder="1" applyAlignment="1">
      <alignment horizontal="right"/>
    </xf>
    <xf numFmtId="0" fontId="14" fillId="0" borderId="17" xfId="0" quotePrefix="1" applyFont="1" applyBorder="1" applyAlignment="1">
      <alignment horizontal="right"/>
    </xf>
    <xf numFmtId="0" fontId="14" fillId="0" borderId="21" xfId="0" quotePrefix="1" applyFont="1" applyBorder="1" applyAlignment="1">
      <alignment horizontal="right"/>
    </xf>
    <xf numFmtId="0" fontId="14" fillId="0" borderId="19" xfId="0" quotePrefix="1" applyFont="1" applyBorder="1" applyAlignment="1">
      <alignment horizontal="right"/>
    </xf>
    <xf numFmtId="0" fontId="14" fillId="24" borderId="12" xfId="0" applyFont="1" applyFill="1" applyBorder="1" applyAlignment="1">
      <alignment wrapText="1"/>
    </xf>
    <xf numFmtId="0" fontId="14" fillId="28" borderId="12" xfId="0" applyFont="1" applyFill="1" applyBorder="1" applyAlignment="1">
      <alignment wrapText="1"/>
    </xf>
    <xf numFmtId="0" fontId="14" fillId="29" borderId="12" xfId="0" applyFont="1" applyFill="1" applyBorder="1" applyAlignment="1">
      <alignment wrapText="1"/>
    </xf>
    <xf numFmtId="14" fontId="14" fillId="0" borderId="12" xfId="37" applyNumberFormat="1" applyFont="1" applyBorder="1" applyAlignment="1" applyProtection="1">
      <alignment horizontal="center"/>
      <protection locked="0"/>
    </xf>
    <xf numFmtId="0" fontId="14" fillId="0" borderId="11" xfId="37" applyFont="1" applyBorder="1" applyAlignment="1" applyProtection="1">
      <alignment horizontal="center"/>
      <protection locked="0"/>
    </xf>
    <xf numFmtId="0" fontId="14" fillId="0" borderId="11" xfId="37" applyFont="1" applyFill="1" applyBorder="1" applyAlignment="1" applyProtection="1">
      <alignment horizontal="center"/>
      <protection locked="0"/>
    </xf>
    <xf numFmtId="2" fontId="14" fillId="0" borderId="11" xfId="37" applyNumberFormat="1" applyFont="1" applyBorder="1" applyAlignment="1" applyProtection="1">
      <alignment horizontal="center"/>
      <protection locked="0"/>
    </xf>
    <xf numFmtId="0" fontId="14" fillId="22" borderId="11" xfId="37" applyFont="1" applyFill="1" applyBorder="1" applyAlignment="1" applyProtection="1">
      <alignment horizontal="center"/>
      <protection locked="0"/>
    </xf>
    <xf numFmtId="0" fontId="14" fillId="0" borderId="22" xfId="37" applyFont="1" applyBorder="1" applyAlignment="1" applyProtection="1">
      <alignment horizontal="center"/>
      <protection locked="0"/>
    </xf>
    <xf numFmtId="0" fontId="14" fillId="0" borderId="22" xfId="37" applyFont="1" applyFill="1" applyBorder="1" applyAlignment="1" applyProtection="1">
      <alignment horizontal="center"/>
      <protection locked="0"/>
    </xf>
    <xf numFmtId="2" fontId="14" fillId="0" borderId="22" xfId="37" applyNumberFormat="1" applyFont="1" applyBorder="1" applyAlignment="1" applyProtection="1">
      <alignment horizontal="center"/>
      <protection locked="0"/>
    </xf>
    <xf numFmtId="0" fontId="14" fillId="22" borderId="22" xfId="37" applyFont="1" applyFill="1" applyBorder="1" applyAlignment="1" applyProtection="1">
      <alignment horizontal="center"/>
      <protection locked="0"/>
    </xf>
    <xf numFmtId="0" fontId="30" fillId="0" borderId="0" xfId="0" applyFont="1"/>
    <xf numFmtId="0" fontId="0" fillId="0" borderId="0" xfId="0" applyProtection="1">
      <protection locked="0"/>
    </xf>
    <xf numFmtId="0" fontId="14" fillId="0" borderId="0" xfId="37" applyProtection="1">
      <protection locked="0"/>
    </xf>
    <xf numFmtId="0" fontId="19" fillId="0" borderId="12" xfId="37" applyFont="1" applyBorder="1" applyAlignment="1" applyProtection="1">
      <alignment horizontal="center" textRotation="90"/>
      <protection locked="0"/>
    </xf>
    <xf numFmtId="0" fontId="19" fillId="0" borderId="12" xfId="37" applyFont="1" applyBorder="1" applyAlignment="1" applyProtection="1">
      <alignment horizontal="center"/>
      <protection locked="0"/>
    </xf>
    <xf numFmtId="0" fontId="14" fillId="0" borderId="12" xfId="0" applyFont="1" applyBorder="1" applyAlignment="1" applyProtection="1">
      <alignment horizontal="center"/>
      <protection locked="0"/>
    </xf>
    <xf numFmtId="0" fontId="14" fillId="0" borderId="22" xfId="0" applyFont="1" applyBorder="1" applyAlignment="1" applyProtection="1">
      <alignment horizontal="center"/>
      <protection locked="0"/>
    </xf>
    <xf numFmtId="0" fontId="0" fillId="0" borderId="23" xfId="0" applyBorder="1" applyProtection="1">
      <protection locked="0"/>
    </xf>
    <xf numFmtId="0" fontId="14" fillId="0" borderId="11" xfId="0" applyFont="1" applyBorder="1" applyAlignment="1" applyProtection="1">
      <alignment horizontal="center"/>
      <protection locked="0"/>
    </xf>
    <xf numFmtId="0" fontId="20" fillId="21" borderId="12" xfId="37" applyFont="1" applyFill="1" applyBorder="1" applyAlignment="1" applyProtection="1">
      <alignment horizontal="center"/>
      <protection locked="0"/>
    </xf>
    <xf numFmtId="0" fontId="14" fillId="21" borderId="12" xfId="0" applyFont="1" applyFill="1" applyBorder="1" applyProtection="1">
      <protection locked="0"/>
    </xf>
    <xf numFmtId="0" fontId="14" fillId="0" borderId="12" xfId="0" applyFont="1" applyBorder="1" applyAlignment="1" applyProtection="1">
      <protection locked="0"/>
    </xf>
    <xf numFmtId="2" fontId="14" fillId="0" borderId="12" xfId="37" applyNumberFormat="1" applyFont="1" applyBorder="1" applyAlignment="1" applyProtection="1">
      <alignment horizontal="center"/>
    </xf>
    <xf numFmtId="0" fontId="0" fillId="30" borderId="0" xfId="0" applyFill="1" applyProtection="1">
      <protection locked="0"/>
    </xf>
    <xf numFmtId="0" fontId="30" fillId="0" borderId="26" xfId="0" applyFont="1" applyFill="1" applyBorder="1"/>
    <xf numFmtId="0" fontId="14" fillId="0" borderId="12" xfId="0" quotePrefix="1" applyFont="1" applyBorder="1" applyAlignment="1" applyProtection="1">
      <protection locked="0"/>
    </xf>
    <xf numFmtId="0" fontId="14" fillId="0" borderId="12" xfId="37" quotePrefix="1" applyFont="1" applyBorder="1" applyAlignment="1" applyProtection="1">
      <protection locked="0"/>
    </xf>
    <xf numFmtId="0" fontId="0" fillId="0" borderId="0" xfId="0" applyProtection="1"/>
    <xf numFmtId="0" fontId="27" fillId="25" borderId="0" xfId="0" applyFont="1" applyFill="1" applyAlignment="1" applyProtection="1">
      <alignment horizontal="center"/>
    </xf>
    <xf numFmtId="0" fontId="20" fillId="0" borderId="0" xfId="37" applyFont="1" applyBorder="1" applyAlignment="1" applyProtection="1">
      <alignment wrapText="1"/>
    </xf>
    <xf numFmtId="0" fontId="14" fillId="0" borderId="0" xfId="37" applyFont="1" applyBorder="1" applyAlignment="1" applyProtection="1">
      <alignment wrapText="1"/>
    </xf>
    <xf numFmtId="0" fontId="0" fillId="0" borderId="0" xfId="0" applyAlignment="1" applyProtection="1"/>
    <xf numFmtId="0" fontId="0" fillId="0" borderId="0" xfId="0" applyAlignment="1" applyProtection="1">
      <alignment horizontal="left" wrapText="1"/>
    </xf>
    <xf numFmtId="0" fontId="19" fillId="0" borderId="12" xfId="37" applyFont="1" applyBorder="1" applyAlignment="1" applyProtection="1">
      <alignment horizontal="center"/>
    </xf>
    <xf numFmtId="0" fontId="19" fillId="0" borderId="12" xfId="0" applyFont="1" applyBorder="1" applyAlignment="1" applyProtection="1">
      <alignment horizontal="center"/>
    </xf>
    <xf numFmtId="0" fontId="27" fillId="26" borderId="0" xfId="0" applyFont="1" applyFill="1" applyAlignment="1" applyProtection="1">
      <alignment horizontal="center"/>
    </xf>
    <xf numFmtId="0" fontId="14" fillId="0" borderId="0" xfId="0" applyFont="1" applyAlignment="1" applyProtection="1">
      <alignment wrapText="1"/>
    </xf>
    <xf numFmtId="0" fontId="27" fillId="24" borderId="0" xfId="0" applyFont="1" applyFill="1" applyAlignment="1" applyProtection="1">
      <alignment horizontal="center"/>
    </xf>
    <xf numFmtId="0" fontId="0" fillId="0" borderId="0" xfId="0" applyBorder="1" applyAlignment="1" applyProtection="1"/>
    <xf numFmtId="0" fontId="14" fillId="0" borderId="12" xfId="0" applyFont="1" applyBorder="1" applyAlignment="1">
      <alignment horizontal="center" wrapText="1"/>
    </xf>
    <xf numFmtId="0" fontId="0" fillId="0" borderId="12" xfId="0" applyBorder="1" applyAlignment="1">
      <alignment horizontal="center"/>
    </xf>
    <xf numFmtId="0" fontId="27" fillId="24" borderId="0" xfId="0" applyFont="1" applyFill="1" applyAlignment="1" applyProtection="1">
      <alignment horizontal="center"/>
    </xf>
    <xf numFmtId="0" fontId="19" fillId="0" borderId="12" xfId="37" applyFont="1" applyBorder="1" applyAlignment="1" applyProtection="1">
      <alignment horizontal="center" textRotation="90"/>
    </xf>
    <xf numFmtId="0" fontId="19" fillId="0" borderId="12" xfId="0" applyFont="1" applyBorder="1" applyAlignment="1" applyProtection="1">
      <alignment horizontal="center" textRotation="90"/>
    </xf>
    <xf numFmtId="0" fontId="22" fillId="18" borderId="12" xfId="37" applyFont="1" applyFill="1" applyBorder="1" applyAlignment="1" applyProtection="1">
      <alignment horizontal="center" vertical="center" wrapText="1"/>
    </xf>
    <xf numFmtId="0" fontId="14" fillId="0" borderId="25" xfId="37" applyFont="1" applyBorder="1" applyAlignment="1" applyProtection="1">
      <alignment horizontal="center" wrapText="1"/>
    </xf>
    <xf numFmtId="0" fontId="14" fillId="0" borderId="25" xfId="37" applyFont="1" applyBorder="1" applyAlignment="1" applyProtection="1">
      <alignment horizontal="center"/>
    </xf>
    <xf numFmtId="0" fontId="22" fillId="18" borderId="10" xfId="37" applyFont="1" applyFill="1" applyBorder="1" applyAlignment="1" applyProtection="1">
      <alignment horizontal="center" vertical="center" wrapText="1"/>
    </xf>
    <xf numFmtId="0" fontId="22" fillId="18" borderId="11" xfId="37" applyFont="1" applyFill="1" applyBorder="1" applyAlignment="1" applyProtection="1">
      <alignment horizontal="center" vertical="center" wrapText="1"/>
    </xf>
    <xf numFmtId="0" fontId="14" fillId="0" borderId="0" xfId="37" applyFont="1" applyAlignment="1" applyProtection="1">
      <alignment horizontal="left" wrapText="1"/>
    </xf>
    <xf numFmtId="0" fontId="14" fillId="0" borderId="24" xfId="37" applyFont="1" applyBorder="1" applyAlignment="1" applyProtection="1">
      <alignment horizontal="left" wrapText="1"/>
    </xf>
    <xf numFmtId="0" fontId="14" fillId="0" borderId="0" xfId="37" applyFont="1" applyBorder="1" applyAlignment="1" applyProtection="1">
      <alignment wrapText="1"/>
    </xf>
    <xf numFmtId="0" fontId="14" fillId="0" borderId="24" xfId="37" applyFont="1" applyBorder="1" applyAlignment="1" applyProtection="1">
      <alignment wrapText="1"/>
    </xf>
    <xf numFmtId="0" fontId="14" fillId="0" borderId="0" xfId="0" applyFont="1" applyAlignment="1" applyProtection="1">
      <alignment horizontal="left" wrapText="1"/>
    </xf>
    <xf numFmtId="0" fontId="14" fillId="0" borderId="24" xfId="0" applyFont="1" applyBorder="1" applyAlignment="1" applyProtection="1">
      <alignment horizontal="left" wrapText="1"/>
    </xf>
    <xf numFmtId="0" fontId="14" fillId="0" borderId="0" xfId="0" applyFont="1" applyAlignment="1" applyProtection="1">
      <alignment horizontal="left"/>
    </xf>
    <xf numFmtId="0" fontId="14" fillId="0" borderId="24" xfId="0" applyFont="1" applyBorder="1" applyAlignment="1" applyProtection="1">
      <alignment horizontal="left"/>
    </xf>
    <xf numFmtId="0" fontId="22" fillId="18" borderId="10" xfId="37" applyFont="1" applyFill="1" applyBorder="1" applyAlignment="1" applyProtection="1">
      <alignment horizontal="center" vertical="center"/>
    </xf>
    <xf numFmtId="0" fontId="22" fillId="18" borderId="11" xfId="37" applyFont="1" applyFill="1" applyBorder="1" applyAlignment="1" applyProtection="1">
      <alignment horizontal="center" vertical="center"/>
    </xf>
    <xf numFmtId="0" fontId="20" fillId="19" borderId="10" xfId="0" quotePrefix="1" applyFont="1" applyFill="1" applyBorder="1" applyAlignment="1" applyProtection="1">
      <alignment horizontal="center" textRotation="90" wrapText="1"/>
    </xf>
    <xf numFmtId="0" fontId="20" fillId="19" borderId="11" xfId="0" applyFont="1" applyFill="1" applyBorder="1" applyAlignment="1" applyProtection="1">
      <alignment horizontal="center" textRotation="90" wrapText="1"/>
    </xf>
    <xf numFmtId="0" fontId="22" fillId="18" borderId="13" xfId="37" applyFont="1" applyFill="1" applyBorder="1" applyAlignment="1" applyProtection="1">
      <alignment horizontal="center" vertical="center" wrapText="1"/>
    </xf>
    <xf numFmtId="0" fontId="14" fillId="19" borderId="12" xfId="0" applyFont="1" applyFill="1" applyBorder="1" applyAlignment="1" applyProtection="1">
      <alignment horizontal="left" textRotation="90"/>
    </xf>
    <xf numFmtId="0" fontId="14" fillId="19" borderId="12" xfId="0" applyFont="1" applyFill="1" applyBorder="1" applyAlignment="1" applyProtection="1"/>
    <xf numFmtId="0" fontId="27" fillId="26" borderId="0" xfId="0" applyFont="1" applyFill="1" applyAlignment="1" applyProtection="1">
      <alignment horizontal="center"/>
    </xf>
    <xf numFmtId="0" fontId="27" fillId="25" borderId="0" xfId="0" applyFont="1" applyFill="1" applyAlignment="1" applyProtection="1">
      <alignment horizont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_Sheet1" xfId="37"/>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2">
    <dxf>
      <fill>
        <patternFill>
          <bgColor theme="6"/>
        </patternFill>
      </fill>
    </dxf>
    <dxf>
      <fill>
        <patternFill>
          <bgColor theme="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43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1</xdr:col>
      <xdr:colOff>828675</xdr:colOff>
      <xdr:row>4</xdr:row>
      <xdr:rowOff>133350</xdr:rowOff>
    </xdr:to>
    <xdr:pic>
      <xdr:nvPicPr>
        <xdr:cNvPr id="2" name="Picture 1" descr="statesealBlue"/>
        <xdr:cNvPicPr>
          <a:picLocks noChangeAspect="1" noChangeArrowheads="1"/>
        </xdr:cNvPicPr>
      </xdr:nvPicPr>
      <xdr:blipFill>
        <a:blip xmlns:r="http://schemas.openxmlformats.org/officeDocument/2006/relationships" r:embed="rId1" cstate="print"/>
        <a:srcRect/>
        <a:stretch>
          <a:fillRect/>
        </a:stretch>
      </xdr:blipFill>
      <xdr:spPr bwMode="auto">
        <a:xfrm>
          <a:off x="66675" y="57150"/>
          <a:ext cx="923925" cy="914400"/>
        </a:xfrm>
        <a:prstGeom prst="rect">
          <a:avLst/>
        </a:prstGeom>
        <a:noFill/>
        <a:ln w="9525">
          <a:noFill/>
          <a:miter lim="800000"/>
          <a:headEnd/>
          <a:tailEnd/>
        </a:ln>
      </xdr:spPr>
    </xdr:pic>
    <xdr:clientData/>
  </xdr:twoCellAnchor>
  <xdr:twoCellAnchor>
    <xdr:from>
      <xdr:col>1</xdr:col>
      <xdr:colOff>876299</xdr:colOff>
      <xdr:row>0</xdr:row>
      <xdr:rowOff>66674</xdr:rowOff>
    </xdr:from>
    <xdr:to>
      <xdr:col>6</xdr:col>
      <xdr:colOff>466724</xdr:colOff>
      <xdr:row>9</xdr:row>
      <xdr:rowOff>95249</xdr:rowOff>
    </xdr:to>
    <xdr:sp macro="" textlink="" fLocksText="0">
      <xdr:nvSpPr>
        <xdr:cNvPr id="3" name="TextBox 2"/>
        <xdr:cNvSpPr txBox="1"/>
      </xdr:nvSpPr>
      <xdr:spPr>
        <a:xfrm>
          <a:off x="1038224" y="66674"/>
          <a:ext cx="4743450" cy="185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a:t>Utah MASS Appraiser Experience Log</a:t>
          </a:r>
          <a:r>
            <a:rPr lang="en-US" sz="1600" baseline="0"/>
            <a:t> for </a:t>
          </a:r>
          <a:br>
            <a:rPr lang="en-US" sz="1600" baseline="0"/>
          </a:br>
          <a:r>
            <a:rPr lang="en-US" sz="1600" baseline="0">
              <a:solidFill>
                <a:srgbClr val="FF0000"/>
              </a:solidFill>
            </a:rPr>
            <a:t>CERTIFIED RESIDENTIAL</a:t>
          </a:r>
          <a:r>
            <a:rPr lang="en-US" sz="1600">
              <a:solidFill>
                <a:srgbClr val="FF0000"/>
              </a:solidFill>
            </a:rPr>
            <a:t> </a:t>
          </a:r>
        </a:p>
        <a:p>
          <a:r>
            <a:rPr lang="en-US" sz="1100"/>
            <a:t>(for those applicants primarily using Appendix 3 found in Rule </a:t>
          </a:r>
          <a:r>
            <a:rPr lang="en-US" sz="1100" b="0" i="0">
              <a:solidFill>
                <a:schemeClr val="dk1"/>
              </a:solidFill>
              <a:latin typeface="+mn-lt"/>
              <a:ea typeface="+mn-ea"/>
              <a:cs typeface="+mn-cs"/>
            </a:rPr>
            <a:t>R162-2g-601</a:t>
          </a:r>
          <a:r>
            <a:rPr lang="en-US" sz="1100"/>
            <a:t>)</a:t>
          </a:r>
        </a:p>
        <a:p>
          <a:endParaRPr lang="en-US" sz="1100"/>
        </a:p>
        <a:p>
          <a:r>
            <a:rPr lang="en-US" sz="1100"/>
            <a:t>Name of Appraiser Applicant:  </a:t>
          </a:r>
        </a:p>
        <a:p>
          <a:r>
            <a:rPr lang="en-US" sz="1100"/>
            <a:t>Appraiser Number:</a:t>
          </a:r>
        </a:p>
        <a:p>
          <a:r>
            <a:rPr lang="en-US" sz="1100" b="0" i="0" u="none" strike="noStrike">
              <a:solidFill>
                <a:schemeClr val="dk1"/>
              </a:solidFill>
              <a:latin typeface="+mn-lt"/>
              <a:ea typeface="+mn-ea"/>
              <a:cs typeface="+mn-cs"/>
            </a:rPr>
            <a:t>Client:</a:t>
          </a:r>
        </a:p>
        <a:p>
          <a:r>
            <a:rPr lang="en-US" sz="1100" b="0" i="0" u="none" strike="noStrike">
              <a:solidFill>
                <a:schemeClr val="dk1"/>
              </a:solidFill>
              <a:latin typeface="+mn-lt"/>
              <a:ea typeface="+mn-ea"/>
              <a:cs typeface="+mn-cs"/>
            </a:rPr>
            <a:t>Applicant Signature</a:t>
          </a:r>
          <a:r>
            <a:rPr lang="en-US"/>
            <a:t> : </a:t>
          </a:r>
          <a:r>
            <a:rPr lang="en-US" u="sng"/>
            <a:t>			</a:t>
          </a:r>
          <a:endParaRPr lang="en-US"/>
        </a:p>
        <a:p>
          <a:r>
            <a:rPr lang="en-US" sz="1100"/>
            <a:t>Date of Signature (Date submitted</a:t>
          </a:r>
          <a:r>
            <a:rPr lang="en-US" sz="1100" baseline="0"/>
            <a:t> to DRE)</a:t>
          </a:r>
          <a:r>
            <a:rPr lang="en-US" sz="1100"/>
            <a:t>:</a:t>
          </a:r>
          <a:r>
            <a:rPr lang="en-US" sz="1100" u="sng"/>
            <a: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L30"/>
  <sheetViews>
    <sheetView tabSelected="1" workbookViewId="0">
      <selection activeCell="B9" sqref="B9"/>
    </sheetView>
  </sheetViews>
  <sheetFormatPr defaultRowHeight="12.75" x14ac:dyDescent="0.2"/>
  <cols>
    <col min="1" max="1" width="2.42578125" customWidth="1"/>
    <col min="2" max="2" width="22.140625" customWidth="1"/>
    <col min="3" max="3" width="8.7109375" customWidth="1"/>
    <col min="4" max="4" width="11.42578125" customWidth="1"/>
    <col min="5" max="5" width="7" customWidth="1"/>
    <col min="6" max="6" width="28" customWidth="1"/>
    <col min="7" max="7" width="7.5703125" customWidth="1"/>
    <col min="11" max="11" width="5.85546875" customWidth="1"/>
    <col min="12" max="12" width="9.140625" customWidth="1"/>
  </cols>
  <sheetData>
    <row r="2" spans="1:12" ht="25.5" x14ac:dyDescent="0.2">
      <c r="D2" s="3"/>
      <c r="E2" s="3"/>
      <c r="F2" s="3"/>
      <c r="G2" s="3"/>
      <c r="H2" s="3"/>
      <c r="I2" s="4"/>
      <c r="J2" s="4"/>
      <c r="K2" s="4"/>
      <c r="L2" s="4"/>
    </row>
    <row r="3" spans="1:12" ht="15" x14ac:dyDescent="0.25">
      <c r="D3" s="5"/>
      <c r="E3" s="5"/>
      <c r="F3" s="4"/>
      <c r="G3" s="4"/>
      <c r="H3" s="4"/>
      <c r="I3" s="4"/>
      <c r="J3" s="4"/>
      <c r="K3" s="4"/>
      <c r="L3" s="4"/>
    </row>
    <row r="4" spans="1:12" x14ac:dyDescent="0.2">
      <c r="D4" s="4"/>
      <c r="E4" s="4"/>
      <c r="F4" s="4"/>
      <c r="G4" s="4"/>
      <c r="H4" s="4"/>
      <c r="I4" s="4"/>
      <c r="J4" s="4"/>
      <c r="K4" s="4"/>
      <c r="L4" s="4"/>
    </row>
    <row r="5" spans="1:12" x14ac:dyDescent="0.2">
      <c r="D5" s="1"/>
      <c r="E5" s="1"/>
      <c r="F5" s="4"/>
      <c r="G5" s="4"/>
      <c r="H5" s="4"/>
      <c r="I5" s="4"/>
      <c r="J5" s="4"/>
      <c r="K5" s="4"/>
      <c r="L5" s="4"/>
    </row>
    <row r="6" spans="1:12" x14ac:dyDescent="0.2">
      <c r="D6" s="1"/>
      <c r="E6" s="1"/>
      <c r="F6" s="4"/>
      <c r="G6" s="4"/>
      <c r="H6" s="4"/>
      <c r="I6" s="4"/>
      <c r="J6" s="4"/>
      <c r="K6" s="4"/>
      <c r="L6" s="4"/>
    </row>
    <row r="7" spans="1:12" ht="27" customHeight="1" x14ac:dyDescent="0.2">
      <c r="D7" s="1"/>
      <c r="E7" s="1"/>
      <c r="F7" s="4"/>
      <c r="G7" s="4"/>
      <c r="H7" s="4"/>
      <c r="I7" s="4"/>
      <c r="J7" s="4"/>
      <c r="K7" s="1"/>
      <c r="L7" s="4"/>
    </row>
    <row r="10" spans="1:12" x14ac:dyDescent="0.2">
      <c r="J10" s="49"/>
    </row>
    <row r="12" spans="1:12" ht="38.25" x14ac:dyDescent="0.2">
      <c r="A12" s="8"/>
      <c r="B12" s="110" t="s">
        <v>3</v>
      </c>
      <c r="C12" s="110"/>
      <c r="D12" s="6" t="s">
        <v>14</v>
      </c>
      <c r="E12" s="110" t="s">
        <v>250</v>
      </c>
      <c r="F12" s="110"/>
      <c r="G12" s="110"/>
    </row>
    <row r="13" spans="1:12" ht="18" customHeight="1" x14ac:dyDescent="0.2">
      <c r="A13" s="4"/>
      <c r="B13" s="111"/>
      <c r="C13" s="111"/>
      <c r="D13" s="9"/>
      <c r="E13" s="111"/>
      <c r="F13" s="111"/>
      <c r="G13" s="111"/>
    </row>
    <row r="14" spans="1:12" ht="18" customHeight="1" x14ac:dyDescent="0.2">
      <c r="A14" s="4"/>
      <c r="B14" s="111"/>
      <c r="C14" s="111"/>
      <c r="D14" s="7"/>
      <c r="E14" s="111"/>
      <c r="F14" s="111"/>
      <c r="G14" s="111"/>
    </row>
    <row r="15" spans="1:12" ht="18" customHeight="1" x14ac:dyDescent="0.2">
      <c r="A15" s="4"/>
      <c r="B15" s="111"/>
      <c r="C15" s="111"/>
      <c r="D15" s="7"/>
      <c r="E15" s="111"/>
      <c r="F15" s="111"/>
      <c r="G15" s="111"/>
    </row>
    <row r="16" spans="1:12" ht="18" customHeight="1" x14ac:dyDescent="0.2">
      <c r="A16" s="4"/>
      <c r="B16" s="111"/>
      <c r="C16" s="111"/>
      <c r="D16" s="7"/>
      <c r="E16" s="111"/>
      <c r="F16" s="111"/>
      <c r="G16" s="111"/>
    </row>
    <row r="19" spans="1:12" x14ac:dyDescent="0.2">
      <c r="A19" s="2" t="s">
        <v>102</v>
      </c>
    </row>
    <row r="20" spans="1:12" x14ac:dyDescent="0.2">
      <c r="A20" s="2" t="s">
        <v>13</v>
      </c>
    </row>
    <row r="22" spans="1:12" x14ac:dyDescent="0.2">
      <c r="L22" s="2"/>
    </row>
    <row r="23" spans="1:12" x14ac:dyDescent="0.2">
      <c r="B23" s="9" t="s">
        <v>4</v>
      </c>
      <c r="C23" s="50">
        <f>SUMPRODUCT('Appx 1 (Res) Hours'!H:H)+SUMPRODUCT('Appx 2 (Comm) Hours'!H:H)+SUMPRODUCT('Appx 3 (Mass) Hours'!H:H)</f>
        <v>0</v>
      </c>
      <c r="D23" s="4"/>
      <c r="E23" s="4"/>
      <c r="F23" s="4"/>
      <c r="G23" s="4"/>
    </row>
    <row r="24" spans="1:12" x14ac:dyDescent="0.2">
      <c r="B24" s="4"/>
      <c r="C24" s="4"/>
      <c r="D24" s="4"/>
      <c r="E24" s="4"/>
      <c r="F24" s="4"/>
      <c r="G24" s="4"/>
    </row>
    <row r="25" spans="1:12" ht="63.75" x14ac:dyDescent="0.2">
      <c r="B25" s="6" t="s">
        <v>297</v>
      </c>
      <c r="C25" s="51">
        <f>SUMPRODUCT('Appx 3 (Mass) Hours'!AJ:AJ)+SUMPRODUCT('Appx 3 (Mass) Hours'!AK:AK)+SUMPRODUCT('Appx 3 (Mass) Hours'!AL:AL)+SUMPRODUCT(SUMIF('Appx 3 (Mass) Hours'!F:F,"i1",'Appx 3 (Mass) Hours'!H:H))+SUMPRODUCT(SUMIF('Appx 3 (Mass) Hours'!F:F,"i2",'Appx 3 (Mass) Hours'!H:H))</f>
        <v>0</v>
      </c>
      <c r="D25" s="6" t="s">
        <v>11</v>
      </c>
      <c r="E25" s="52">
        <f>IF(C25=0,0,C25/$C$23)</f>
        <v>0</v>
      </c>
      <c r="F25" s="69" t="s">
        <v>12</v>
      </c>
      <c r="G25" s="51">
        <f>IF(E25&lt;0.601,C25,MAX(IF(C25&lt;=300,C25*0.6,IF(C25&gt;300,C23*0.6))))</f>
        <v>0</v>
      </c>
    </row>
    <row r="26" spans="1:12" ht="38.25" x14ac:dyDescent="0.2">
      <c r="B26" s="19"/>
      <c r="C26" s="22"/>
      <c r="D26" s="4"/>
      <c r="E26" s="4"/>
      <c r="F26" s="69" t="s">
        <v>249</v>
      </c>
      <c r="G26" s="51">
        <f>C23-C25-G27-G28</f>
        <v>0</v>
      </c>
    </row>
    <row r="27" spans="1:12" ht="38.25" x14ac:dyDescent="0.2">
      <c r="B27" s="4"/>
      <c r="C27" s="4"/>
      <c r="D27" s="4"/>
      <c r="E27" s="4"/>
      <c r="F27" s="71" t="s">
        <v>283</v>
      </c>
      <c r="G27" s="51">
        <f>SUM('Appx 1 (Res) Hours'!H:H)</f>
        <v>0</v>
      </c>
    </row>
    <row r="28" spans="1:12" ht="38.25" x14ac:dyDescent="0.2">
      <c r="F28" s="70" t="s">
        <v>284</v>
      </c>
      <c r="G28" s="51">
        <f>SUM('Appx 2 (Comm) Hours'!H:H)</f>
        <v>0</v>
      </c>
    </row>
    <row r="29" spans="1:12" x14ac:dyDescent="0.2">
      <c r="F29" s="8"/>
      <c r="G29" s="23"/>
    </row>
    <row r="30" spans="1:12" ht="38.25" x14ac:dyDescent="0.2">
      <c r="F30" s="6" t="s">
        <v>285</v>
      </c>
      <c r="G30" s="51">
        <f>SUM(G25:G28)</f>
        <v>0</v>
      </c>
    </row>
  </sheetData>
  <sheetProtection password="D039" sheet="1" objects="1" scenarios="1"/>
  <protectedRanges>
    <protectedRange sqref="B13:G16" name="Supervisor Info"/>
  </protectedRanges>
  <mergeCells count="10">
    <mergeCell ref="E12:G12"/>
    <mergeCell ref="E13:G13"/>
    <mergeCell ref="E14:G14"/>
    <mergeCell ref="E15:G15"/>
    <mergeCell ref="E16:G16"/>
    <mergeCell ref="B12:C12"/>
    <mergeCell ref="B13:C13"/>
    <mergeCell ref="B14:C14"/>
    <mergeCell ref="B15:C15"/>
    <mergeCell ref="B16:C16"/>
  </mergeCells>
  <phoneticPr fontId="21"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Y234"/>
  <sheetViews>
    <sheetView zoomScaleNormal="100" workbookViewId="0">
      <pane ySplit="9" topLeftCell="A10" activePane="bottomLeft" state="frozen"/>
      <selection pane="bottomLeft" activeCell="B10" sqref="B10"/>
    </sheetView>
  </sheetViews>
  <sheetFormatPr defaultRowHeight="12.75" x14ac:dyDescent="0.2"/>
  <cols>
    <col min="1" max="1" width="1.7109375" style="82" customWidth="1"/>
    <col min="2" max="2" width="11.7109375" style="82" customWidth="1"/>
    <col min="3" max="3" width="10.5703125" style="82" customWidth="1"/>
    <col min="4" max="4" width="30.5703125" style="82" customWidth="1"/>
    <col min="5" max="5" width="5.28515625" style="82" customWidth="1"/>
    <col min="6" max="6" width="4" style="82" customWidth="1"/>
    <col min="7" max="8" width="7.42578125" style="82" customWidth="1"/>
    <col min="9" max="34" width="2.140625" style="82" customWidth="1"/>
    <col min="35" max="35" width="9.140625" style="82" hidden="1" customWidth="1"/>
    <col min="36" max="38" width="2.140625" style="82" hidden="1" customWidth="1"/>
    <col min="39" max="16384" width="9.140625" style="82"/>
  </cols>
  <sheetData>
    <row r="1" spans="1:51" ht="31.5" customHeight="1" x14ac:dyDescent="0.35">
      <c r="A1" s="98"/>
      <c r="B1" s="112" t="s">
        <v>103</v>
      </c>
      <c r="C1" s="112"/>
      <c r="D1" s="112"/>
      <c r="E1" s="112"/>
      <c r="F1" s="112"/>
      <c r="G1" s="112"/>
      <c r="H1" s="108"/>
      <c r="I1" s="116" t="s">
        <v>289</v>
      </c>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J1" s="83"/>
      <c r="AK1" s="83"/>
      <c r="AL1" s="83"/>
    </row>
    <row r="2" spans="1:51" ht="26.25" customHeight="1" x14ac:dyDescent="0.2">
      <c r="A2" s="120" t="s">
        <v>278</v>
      </c>
      <c r="B2" s="120"/>
      <c r="C2" s="120"/>
      <c r="D2" s="120"/>
      <c r="E2" s="121"/>
      <c r="F2" s="133" t="s">
        <v>137</v>
      </c>
      <c r="G2" s="100"/>
      <c r="H2" s="100"/>
      <c r="I2" s="113" t="s">
        <v>121</v>
      </c>
      <c r="J2" s="113"/>
      <c r="K2" s="113" t="s">
        <v>110</v>
      </c>
      <c r="L2" s="113"/>
      <c r="M2" s="113" t="s">
        <v>251</v>
      </c>
      <c r="N2" s="113"/>
      <c r="O2" s="113" t="s">
        <v>111</v>
      </c>
      <c r="P2" s="113"/>
      <c r="Q2" s="113" t="s">
        <v>122</v>
      </c>
      <c r="R2" s="113"/>
      <c r="S2" s="113" t="s">
        <v>113</v>
      </c>
      <c r="T2" s="113"/>
      <c r="U2" s="113" t="s">
        <v>269</v>
      </c>
      <c r="V2" s="113"/>
      <c r="W2" s="113" t="s">
        <v>114</v>
      </c>
      <c r="X2" s="113"/>
      <c r="Y2" s="114" t="s">
        <v>115</v>
      </c>
      <c r="Z2" s="114"/>
      <c r="AA2" s="113" t="s">
        <v>116</v>
      </c>
      <c r="AB2" s="113"/>
      <c r="AC2" s="113" t="s">
        <v>117</v>
      </c>
      <c r="AD2" s="113"/>
      <c r="AE2" s="114" t="s">
        <v>118</v>
      </c>
      <c r="AF2" s="114"/>
      <c r="AG2" s="113" t="s">
        <v>119</v>
      </c>
      <c r="AH2" s="113"/>
      <c r="AJ2" s="84"/>
      <c r="AK2" s="84"/>
      <c r="AL2" s="84"/>
    </row>
    <row r="3" spans="1:51" ht="55.5" customHeight="1" x14ac:dyDescent="0.2">
      <c r="A3" s="122" t="s">
        <v>291</v>
      </c>
      <c r="B3" s="122"/>
      <c r="C3" s="122"/>
      <c r="D3" s="122"/>
      <c r="E3" s="123"/>
      <c r="F3" s="134"/>
      <c r="G3" s="101"/>
      <c r="H3" s="101"/>
      <c r="I3" s="113"/>
      <c r="J3" s="113"/>
      <c r="K3" s="113"/>
      <c r="L3" s="113"/>
      <c r="M3" s="113"/>
      <c r="N3" s="113"/>
      <c r="O3" s="113"/>
      <c r="P3" s="113"/>
      <c r="Q3" s="113"/>
      <c r="R3" s="113"/>
      <c r="S3" s="113"/>
      <c r="T3" s="113"/>
      <c r="U3" s="113"/>
      <c r="V3" s="113"/>
      <c r="W3" s="113"/>
      <c r="X3" s="113"/>
      <c r="Y3" s="114"/>
      <c r="Z3" s="114"/>
      <c r="AA3" s="113"/>
      <c r="AB3" s="113"/>
      <c r="AC3" s="113"/>
      <c r="AD3" s="113"/>
      <c r="AE3" s="114"/>
      <c r="AF3" s="114"/>
      <c r="AG3" s="113"/>
      <c r="AH3" s="113"/>
      <c r="AJ3" s="84"/>
      <c r="AK3" s="84"/>
      <c r="AL3" s="84"/>
    </row>
    <row r="4" spans="1:51" ht="8.25" customHeight="1" x14ac:dyDescent="0.2">
      <c r="A4" s="98"/>
      <c r="B4" s="98"/>
      <c r="C4" s="102"/>
      <c r="D4" s="102"/>
      <c r="E4" s="102"/>
      <c r="F4" s="134"/>
      <c r="G4" s="102"/>
      <c r="H4" s="102"/>
      <c r="I4" s="113"/>
      <c r="J4" s="113"/>
      <c r="K4" s="113"/>
      <c r="L4" s="113"/>
      <c r="M4" s="113"/>
      <c r="N4" s="113"/>
      <c r="O4" s="113"/>
      <c r="P4" s="113"/>
      <c r="Q4" s="113"/>
      <c r="R4" s="113"/>
      <c r="S4" s="113"/>
      <c r="T4" s="113"/>
      <c r="U4" s="113"/>
      <c r="V4" s="113"/>
      <c r="W4" s="113"/>
      <c r="X4" s="113"/>
      <c r="Y4" s="114"/>
      <c r="Z4" s="114"/>
      <c r="AA4" s="113"/>
      <c r="AB4" s="113"/>
      <c r="AC4" s="113"/>
      <c r="AD4" s="113"/>
      <c r="AE4" s="114"/>
      <c r="AF4" s="114"/>
      <c r="AG4" s="113"/>
      <c r="AH4" s="113"/>
      <c r="AJ4" s="84"/>
      <c r="AK4" s="84"/>
      <c r="AL4" s="84"/>
    </row>
    <row r="5" spans="1:51" ht="25.9" customHeight="1" x14ac:dyDescent="0.2">
      <c r="A5" s="124" t="s">
        <v>281</v>
      </c>
      <c r="B5" s="124"/>
      <c r="C5" s="124"/>
      <c r="D5" s="124"/>
      <c r="E5" s="125"/>
      <c r="F5" s="134"/>
      <c r="G5" s="102"/>
      <c r="H5" s="102"/>
      <c r="I5" s="113"/>
      <c r="J5" s="113"/>
      <c r="K5" s="113"/>
      <c r="L5" s="113"/>
      <c r="M5" s="113"/>
      <c r="N5" s="113"/>
      <c r="O5" s="113"/>
      <c r="P5" s="113"/>
      <c r="Q5" s="113"/>
      <c r="R5" s="113"/>
      <c r="S5" s="113"/>
      <c r="T5" s="113"/>
      <c r="U5" s="113"/>
      <c r="V5" s="113"/>
      <c r="W5" s="113"/>
      <c r="X5" s="113"/>
      <c r="Y5" s="114"/>
      <c r="Z5" s="114"/>
      <c r="AA5" s="113"/>
      <c r="AB5" s="113"/>
      <c r="AC5" s="113"/>
      <c r="AD5" s="113"/>
      <c r="AE5" s="114"/>
      <c r="AF5" s="114"/>
      <c r="AG5" s="113"/>
      <c r="AH5" s="113"/>
      <c r="AJ5" s="84"/>
      <c r="AK5" s="84"/>
      <c r="AL5" s="84"/>
    </row>
    <row r="6" spans="1:51" ht="21" customHeight="1" x14ac:dyDescent="0.2">
      <c r="A6" s="126" t="s">
        <v>290</v>
      </c>
      <c r="B6" s="126"/>
      <c r="C6" s="126"/>
      <c r="D6" s="126"/>
      <c r="E6" s="127"/>
      <c r="F6" s="134"/>
      <c r="G6" s="103"/>
      <c r="H6" s="103"/>
      <c r="I6" s="113"/>
      <c r="J6" s="113"/>
      <c r="K6" s="113"/>
      <c r="L6" s="113"/>
      <c r="M6" s="113"/>
      <c r="N6" s="113"/>
      <c r="O6" s="113"/>
      <c r="P6" s="113"/>
      <c r="Q6" s="113"/>
      <c r="R6" s="113"/>
      <c r="S6" s="113"/>
      <c r="T6" s="113"/>
      <c r="U6" s="113"/>
      <c r="V6" s="113"/>
      <c r="W6" s="113"/>
      <c r="X6" s="113"/>
      <c r="Y6" s="114"/>
      <c r="Z6" s="114"/>
      <c r="AA6" s="113"/>
      <c r="AB6" s="113"/>
      <c r="AC6" s="113"/>
      <c r="AD6" s="113"/>
      <c r="AE6" s="114"/>
      <c r="AF6" s="114"/>
      <c r="AG6" s="113"/>
      <c r="AH6" s="113"/>
      <c r="AJ6" s="84"/>
      <c r="AK6" s="84"/>
      <c r="AL6" s="84"/>
    </row>
    <row r="7" spans="1:51" ht="21" customHeight="1" x14ac:dyDescent="0.2">
      <c r="A7" s="126" t="s">
        <v>288</v>
      </c>
      <c r="B7" s="126"/>
      <c r="C7" s="126"/>
      <c r="D7" s="126"/>
      <c r="E7" s="127"/>
      <c r="F7" s="134"/>
      <c r="G7" s="109"/>
      <c r="H7" s="109"/>
      <c r="I7" s="113"/>
      <c r="J7" s="113"/>
      <c r="K7" s="113"/>
      <c r="L7" s="113"/>
      <c r="M7" s="113"/>
      <c r="N7" s="113"/>
      <c r="O7" s="113"/>
      <c r="P7" s="113"/>
      <c r="Q7" s="113"/>
      <c r="R7" s="113"/>
      <c r="S7" s="113"/>
      <c r="T7" s="113"/>
      <c r="U7" s="113"/>
      <c r="V7" s="113"/>
      <c r="W7" s="113"/>
      <c r="X7" s="113"/>
      <c r="Y7" s="114"/>
      <c r="Z7" s="114"/>
      <c r="AA7" s="113"/>
      <c r="AB7" s="113"/>
      <c r="AC7" s="113"/>
      <c r="AD7" s="113"/>
      <c r="AE7" s="114"/>
      <c r="AF7" s="114"/>
      <c r="AG7" s="113"/>
      <c r="AH7" s="113"/>
      <c r="AJ7" s="84"/>
      <c r="AK7" s="84"/>
      <c r="AL7" s="84"/>
    </row>
    <row r="8" spans="1:51" ht="35.25" customHeight="1" x14ac:dyDescent="0.2">
      <c r="A8" s="98"/>
      <c r="B8" s="115" t="s">
        <v>5</v>
      </c>
      <c r="C8" s="118" t="s">
        <v>109</v>
      </c>
      <c r="D8" s="128" t="s">
        <v>0</v>
      </c>
      <c r="E8" s="118" t="s">
        <v>2</v>
      </c>
      <c r="F8" s="130" t="s">
        <v>136</v>
      </c>
      <c r="G8" s="132" t="s">
        <v>287</v>
      </c>
      <c r="H8" s="118" t="s">
        <v>286</v>
      </c>
      <c r="I8" s="113"/>
      <c r="J8" s="113"/>
      <c r="K8" s="113"/>
      <c r="L8" s="113"/>
      <c r="M8" s="113"/>
      <c r="N8" s="113"/>
      <c r="O8" s="113"/>
      <c r="P8" s="113"/>
      <c r="Q8" s="113"/>
      <c r="R8" s="113"/>
      <c r="S8" s="113"/>
      <c r="T8" s="113"/>
      <c r="U8" s="113"/>
      <c r="V8" s="113"/>
      <c r="W8" s="113"/>
      <c r="X8" s="113"/>
      <c r="Y8" s="114"/>
      <c r="Z8" s="114"/>
      <c r="AA8" s="113"/>
      <c r="AB8" s="113"/>
      <c r="AC8" s="113"/>
      <c r="AD8" s="113"/>
      <c r="AE8" s="114"/>
      <c r="AF8" s="114"/>
      <c r="AG8" s="113"/>
      <c r="AH8" s="113"/>
      <c r="AJ8" s="84" t="s">
        <v>246</v>
      </c>
      <c r="AK8" s="84" t="s">
        <v>245</v>
      </c>
      <c r="AL8" s="84" t="s">
        <v>244</v>
      </c>
    </row>
    <row r="9" spans="1:51" x14ac:dyDescent="0.2">
      <c r="A9" s="98"/>
      <c r="B9" s="115"/>
      <c r="C9" s="119"/>
      <c r="D9" s="129"/>
      <c r="E9" s="119"/>
      <c r="F9" s="131"/>
      <c r="G9" s="132"/>
      <c r="H9" s="119"/>
      <c r="I9" s="104" t="s">
        <v>247</v>
      </c>
      <c r="J9" s="104" t="s">
        <v>1</v>
      </c>
      <c r="K9" s="104" t="s">
        <v>247</v>
      </c>
      <c r="L9" s="104" t="s">
        <v>1</v>
      </c>
      <c r="M9" s="104" t="s">
        <v>247</v>
      </c>
      <c r="N9" s="104" t="s">
        <v>1</v>
      </c>
      <c r="O9" s="104" t="s">
        <v>247</v>
      </c>
      <c r="P9" s="104" t="s">
        <v>1</v>
      </c>
      <c r="Q9" s="104" t="s">
        <v>247</v>
      </c>
      <c r="R9" s="104" t="s">
        <v>1</v>
      </c>
      <c r="S9" s="104" t="s">
        <v>247</v>
      </c>
      <c r="T9" s="104" t="s">
        <v>1</v>
      </c>
      <c r="U9" s="104" t="s">
        <v>247</v>
      </c>
      <c r="V9" s="104" t="s">
        <v>1</v>
      </c>
      <c r="W9" s="104" t="s">
        <v>247</v>
      </c>
      <c r="X9" s="104" t="s">
        <v>1</v>
      </c>
      <c r="Y9" s="105" t="s">
        <v>247</v>
      </c>
      <c r="Z9" s="104" t="s">
        <v>1</v>
      </c>
      <c r="AA9" s="105" t="s">
        <v>247</v>
      </c>
      <c r="AB9" s="104" t="s">
        <v>1</v>
      </c>
      <c r="AC9" s="104" t="s">
        <v>247</v>
      </c>
      <c r="AD9" s="104" t="s">
        <v>1</v>
      </c>
      <c r="AE9" s="105" t="s">
        <v>248</v>
      </c>
      <c r="AF9" s="104" t="s">
        <v>1</v>
      </c>
      <c r="AG9" s="105" t="s">
        <v>247</v>
      </c>
      <c r="AH9" s="104" t="s">
        <v>1</v>
      </c>
      <c r="AJ9" s="85"/>
      <c r="AK9" s="85"/>
      <c r="AL9" s="85"/>
    </row>
    <row r="10" spans="1:51" ht="18" customHeight="1" x14ac:dyDescent="0.2">
      <c r="B10" s="86"/>
      <c r="C10" s="72"/>
      <c r="D10" s="18"/>
      <c r="E10" s="11"/>
      <c r="F10" s="11"/>
      <c r="G10" s="26" t="str">
        <f>IF(F10="","",SUMPRODUCT(IF(I10="",0,INDEX('Appendix 3 Rules'!$B$2:$B$18,MATCH(F10,'Appendix 3 Rules'!$A$2:$A$17))))+(IF(K10="",0,INDEX('Appendix 3 Rules'!$C$2:$C$18,MATCH(F10,'Appendix 3 Rules'!$A$2:$A$17))))+(IF(M10="",0,INDEX('Appendix 3 Rules'!$D$2:$D$18,MATCH(F10,'Appendix 3 Rules'!$A$2:$A$17))))+(IF(O10="",0,INDEX('Appendix 3 Rules'!$E$2:$E$18,MATCH(F10,'Appendix 3 Rules'!$A$2:$A$17))))+(IF(Q10="",0,INDEX('Appendix 3 Rules'!$F$2:$F$18,MATCH(F10,'Appendix 3 Rules'!$A$2:$A$17))))+(IF(S10="",0,INDEX('Appendix 3 Rules'!$G$2:$G$18,MATCH(F10,'Appendix 3 Rules'!$A$2:$A$17))))+(IF(U10="",0,INDEX('Appendix 3 Rules'!$H$2:$H$18,MATCH(F10,'Appendix 3 Rules'!$A$2:$A$17))))+(IF(W10="",0,INDEX('Appendix 3 Rules'!$I$2:$I$18,MATCH(F10,'Appendix 3 Rules'!$A$2:$A$17))))+(IF(Y10="",0,INDEX('Appendix 3 Rules'!$J$2:$J$18,MATCH(F10,'Appendix 3 Rules'!$A$2:$A$17))))+(IF(AA10="",0,INDEX('Appendix 3 Rules'!$K$2:$K$18,MATCH(F10,'Appendix 3 Rules'!$A$2:$A$17))))+(IF(AC10="",0,INDEX('Appendix 3 Rules'!$L$2:$L$18,MATCH(F10,'Appendix 3 Rules'!$A$2:$A$17))))+(IF(AE10="",0,INDEX('Appendix 3 Rules'!$M$2:$M$18,MATCH(F10,'Appendix 3 Rules'!$A$2:$A$17))))+(IF(AG10="",0,INDEX('Appendix 3 Rules'!$N$2:$N$18,MATCH(F10,'Appendix 3 Rules'!$A$2:$A$17))))+(IF(F10="gc1",VLOOKUP(F10,'Appendix 3 Rules'!A1:$O$34,15)))+(IF(F10="gc2",VLOOKUP(F10,'Appendix 3 Rules'!A1:$O$34,15)))+(IF(F10="gc3",VLOOKUP(F10,'Appendix 3 Rules'!A1:$O$34,15)))+(IF(F10="gr1",VLOOKUP(F10,'Appendix 3 Rules'!A1:$O$34,15)))+(IF(F10="gr2",VLOOKUP(F10,'Appendix 3 Rules'!A1:$O$34,15)))+(IF(F10="gr3",VLOOKUP(F10,'Appendix 3 Rules'!A1:$O$34,15)))+(IF(F10="h1",VLOOKUP(F10,'Appendix 3 Rules'!A1:$O$34,15)))+(IF(F10="h2",VLOOKUP(F10,'Appendix 3 Rules'!A1:$O$34,15)))+(IF(F10="h3",VLOOKUP(F10,'Appendix 3 Rules'!A1:$O$34,15)))+(IF(F10="i1",VLOOKUP(F10,'Appendix 3 Rules'!A1:$O$34,15)))+(IF(F10="i2",VLOOKUP(F10,'Appendix 3 Rules'!A1:$O$34,15)))+(IF(F10="j1",VLOOKUP(F10,'Appendix 3 Rules'!A1:$O$34,15)))+(IF(F10="j2",VLOOKUP(F10,'Appendix 3 Rules'!A1:$O$34,15)))+(IF(F10="k",VLOOKUP(F10,'Appendix 3 Rules'!A1:$O$34,15)))+(IF(F10="l1",VLOOKUP(F10,'Appendix 3 Rules'!A1:$O$34,15)))+(IF(F10="l2",VLOOKUP(F10,'Appendix 3 Rules'!A1:$O$34,15)))+(IF(F10="m1",VLOOKUP(F10,'Appendix 3 Rules'!A1:$O$34,15)))+(IF(F10="m2",VLOOKUP(F10,'Appendix 3 Rules'!A1:$O$34,15)))+(IF(F10="m3",VLOOKUP(F10,'Appendix 3 Rules'!A1:$O$34,15)))+(IF(F10="n",VLOOKUP(F10,'Appendix 3 Rules'!A1:$O$34,15)))+(IF(F10="o",VLOOKUP(F10,'Appendix 3 Rules'!A1:$O$34,15)))+(IF(F10="p",VLOOKUP(F10,'Appendix 3 Rules'!A1:$O$34,15)))+(IF(F10="q",VLOOKUP(F10,'Appendix 3 Rules'!A1:$O$34,15)))+(IF(F10="r",VLOOKUP(F10,'Appendix 3 Rules'!A1:$O$34,15)))+(IF(F10="s",VLOOKUP(F10,'Appendix 3 Rules'!A1:$O$34,15)))+(IF(F10="t",VLOOKUP(F10,'Appendix 3 Rules'!A1:$O$34,15)))+(IF(F10="u",VLOOKUP(F10,'Appendix 3 Rules'!A1:$O$34,15))))</f>
        <v/>
      </c>
      <c r="H10" s="93" t="str">
        <f>IF(F10="","",IF(OR(F10="d",F10="e",F10="gc1",F10="gc2",F10="gc3",F10="gr1",F10="gr2",F10="gr3",F10="h1",F10="h2",F10="h3",F10="i1",F10="i2",F10="j1",F10="j2",F10="k",F10="l1",F10="l2",F10="m1",F10="m2",F10="m3",F10="n",F10="o",F10="p",F10="q",F10="r",F10="s",F10="t",F10="u",F10="f"),MIN(G10,VLOOKUP(F10,'Appx 3 (Mass) Rules'!$A$1:$D$150,4,0)),MIN(G10,VLOOKUP(F10,'Appx 3 (Mass) Rules'!$A$1:$D$150,4,0),SUMPRODUCT(IF(I10="",0,INDEX('Appendix 3 Rules'!$B$2:$B$18,MATCH(F10,'Appendix 3 Rules'!$A$2:$A$17))))+(IF(K10="",0,INDEX('Appendix 3 Rules'!$C$2:$C$18,MATCH(F10,'Appendix 3 Rules'!$A$2:$A$17))))+(IF(M10="",0,INDEX('Appendix 3 Rules'!$D$2:$D$18,MATCH(F10,'Appendix 3 Rules'!$A$2:$A$17))))+(IF(O10="",0,INDEX('Appendix 3 Rules'!$E$2:$E$18,MATCH(F10,'Appendix 3 Rules'!$A$2:$A$17))))+(IF(Q10="",0,INDEX('Appendix 3 Rules'!$F$2:$F$18,MATCH(F10,'Appendix 3 Rules'!$A$2:$A$17))))+(IF(S10="",0,INDEX('Appendix 3 Rules'!$G$2:$G$18,MATCH(F10,'Appendix 3 Rules'!$A$2:$A$17))))+(IF(U10="",0,INDEX('Appendix 3 Rules'!$H$2:$H$18,MATCH(F10,'Appendix 3 Rules'!$A$2:$A$17))))+(IF(W10="",0,INDEX('Appendix 3 Rules'!$I$2:$I$18,MATCH(F10,'Appendix 3 Rules'!$A$2:$A$17))))+(IF(Y10="",0,INDEX('Appendix 3 Rules'!$J$2:$J$18,MATCH(F10,'Appendix 3 Rules'!$A$2:$A$17))))+(IF(AA10="",0,INDEX('Appendix 3 Rules'!$K$2:$K$18,MATCH(F10,'Appendix 3 Rules'!$A$2:$A$17))))+(IF(AC10="",0,INDEX('Appendix 3 Rules'!$L$2:$L$18,MATCH(F10,'Appendix 3 Rules'!$A$2:$A$17))))+(IF(AE10="",0,INDEX('Appendix 3 Rules'!$M$2:$M$18,MATCH(F10,'Appendix 3 Rules'!$A$2:$A$17))))+(IF(AG10="",0,INDEX('Appendix 3 Rules'!$N$2:$N$18,MATCH(F10,'Appendix 3 Rules'!$A$2:$A$17))))+(IF(F10="gc1",VLOOKUP(F10,'Appendix 3 Rules'!A1:$O$34,15)))+(IF(F10="gc2",VLOOKUP(F10,'Appendix 3 Rules'!A1:$O$34,15)))+(IF(F10="gc3",VLOOKUP(F10,'Appendix 3 Rules'!A1:$O$34,15)))+(IF(F10="gr1",VLOOKUP(F10,'Appendix 3 Rules'!A1:$O$34,15)))+(IF(F10="gr2",VLOOKUP(F10,'Appendix 3 Rules'!A1:$O$34,15)))+(IF(F10="gr3",VLOOKUP(F10,'Appendix 3 Rules'!A1:$O$34,15)))+(IF(F10="h1",VLOOKUP(F10,'Appendix 3 Rules'!A1:$O$34,15)))+(IF(F10="h2",VLOOKUP(F10,'Appendix 3 Rules'!A1:$O$34,15)))+(IF(F10="h3",VLOOKUP(F10,'Appendix 3 Rules'!A1:$O$34,15)))+(IF(F10="i1",VLOOKUP(F10,'Appendix 3 Rules'!A1:$O$34,15)))+(IF(F10="i2",VLOOKUP(F10,'Appendix 3 Rules'!A1:$O$34,15)))+(IF(F10="j1",VLOOKUP(F10,'Appendix 3 Rules'!A1:$O$34,15)))+(IF(F10="j2",VLOOKUP(F10,'Appendix 3 Rules'!A1:$O$34,15)))+(IF(F10="k",VLOOKUP(F10,'Appendix 3 Rules'!A1:$O$34,15)))+(IF(F10="l1",VLOOKUP(F10,'Appendix 3 Rules'!A1:$O$34,15)))+(IF(F10="l2",VLOOKUP(F10,'Appendix 3 Rules'!A1:$O$34,15)))+(IF(F10="m1",VLOOKUP(F10,'Appendix 3 Rules'!A1:$O$34,15)))+(IF(F10="m2",VLOOKUP(F10,'Appendix 3 Rules'!A1:$O$34,15)))+(IF(F10="m3",VLOOKUP(F10,'Appendix 3 Rules'!A1:$O$34,15)))+(IF(F10="n",VLOOKUP(F10,'Appendix 3 Rules'!A1:$O$34,15)))+(IF(F10="o",VLOOKUP(F10,'Appendix 3 Rules'!A1:$O$34,15)))+(IF(F10="p",VLOOKUP(F10,'Appendix 3 Rules'!A1:$O$34,15)))+(IF(F10="q",VLOOKUP(F10,'Appendix 3 Rules'!A1:$O$34,15)))+(IF(F10="r",VLOOKUP(F10,'Appendix 3 Rules'!A1:$O$34,15)))+(IF(F10="s",VLOOKUP(F10,'Appendix 3 Rules'!A1:$O$34,15)))+(IF(F10="t",VLOOKUP(F10,'Appendix 3 Rules'!A1:$O$34,15)))+(IF(F10="u",VLOOKUP(F10,'Appendix 3 Rules'!A1:$O$34,15))))))</f>
        <v/>
      </c>
      <c r="I10" s="11"/>
      <c r="J10" s="16"/>
      <c r="K10" s="11"/>
      <c r="L10" s="16"/>
      <c r="M10" s="11"/>
      <c r="N10" s="16"/>
      <c r="O10" s="11"/>
      <c r="P10" s="16"/>
      <c r="Q10" s="11"/>
      <c r="R10" s="16"/>
      <c r="S10" s="11"/>
      <c r="T10" s="16"/>
      <c r="U10" s="11"/>
      <c r="V10" s="16"/>
      <c r="W10" s="11"/>
      <c r="X10" s="16"/>
      <c r="Y10" s="11"/>
      <c r="Z10" s="16"/>
      <c r="AA10" s="11"/>
      <c r="AB10" s="16"/>
      <c r="AC10" s="11"/>
      <c r="AD10" s="16"/>
      <c r="AE10" s="11"/>
      <c r="AF10" s="16"/>
      <c r="AG10" s="11"/>
      <c r="AH10" s="16"/>
      <c r="AJ10" s="16" t="str">
        <f>IF(AND(F10&lt;&gt;"f",M10&lt;&gt;""),VLOOKUP(F10,'Appendix 3 Rules'!$A$1:$O$34,4,FALSE),"")</f>
        <v/>
      </c>
      <c r="AK10" s="16" t="str">
        <f>IF(Q10="","",VLOOKUP(F10,'Appendix 3 Rules'!$A$1:$N$34,6,FALSE))</f>
        <v/>
      </c>
      <c r="AL10" s="16" t="str">
        <f>IF(AND(F10="f",U10&lt;&gt;""),VLOOKUP(F10,'Appendix 3 Rules'!$A$1:$N$34,8,FALSE),"")</f>
        <v/>
      </c>
    </row>
    <row r="11" spans="1:51" ht="18" customHeight="1" x14ac:dyDescent="0.2">
      <c r="B11" s="86"/>
      <c r="C11" s="72"/>
      <c r="D11" s="18"/>
      <c r="E11" s="11"/>
      <c r="F11" s="11"/>
      <c r="G11" s="26" t="str">
        <f>IF(F11="","",SUMPRODUCT(IF(I11="",0,INDEX('Appendix 3 Rules'!$B$2:$B$18,MATCH(F11,'Appendix 3 Rules'!$A$2:$A$17))))+(IF(K11="",0,INDEX('Appendix 3 Rules'!$C$2:$C$18,MATCH(F11,'Appendix 3 Rules'!$A$2:$A$17))))+(IF(M11="",0,INDEX('Appendix 3 Rules'!$D$2:$D$18,MATCH(F11,'Appendix 3 Rules'!$A$2:$A$17))))+(IF(O11="",0,INDEX('Appendix 3 Rules'!$E$2:$E$18,MATCH(F11,'Appendix 3 Rules'!$A$2:$A$17))))+(IF(Q11="",0,INDEX('Appendix 3 Rules'!$F$2:$F$18,MATCH(F11,'Appendix 3 Rules'!$A$2:$A$17))))+(IF(S11="",0,INDEX('Appendix 3 Rules'!$G$2:$G$18,MATCH(F11,'Appendix 3 Rules'!$A$2:$A$17))))+(IF(U11="",0,INDEX('Appendix 3 Rules'!$H$2:$H$18,MATCH(F11,'Appendix 3 Rules'!$A$2:$A$17))))+(IF(W11="",0,INDEX('Appendix 3 Rules'!$I$2:$I$18,MATCH(F11,'Appendix 3 Rules'!$A$2:$A$17))))+(IF(Y11="",0,INDEX('Appendix 3 Rules'!$J$2:$J$18,MATCH(F11,'Appendix 3 Rules'!$A$2:$A$17))))+(IF(AA11="",0,INDEX('Appendix 3 Rules'!$K$2:$K$18,MATCH(F11,'Appendix 3 Rules'!$A$2:$A$17))))+(IF(AC11="",0,INDEX('Appendix 3 Rules'!$L$2:$L$18,MATCH(F11,'Appendix 3 Rules'!$A$2:$A$17))))+(IF(AE11="",0,INDEX('Appendix 3 Rules'!$M$2:$M$18,MATCH(F11,'Appendix 3 Rules'!$A$2:$A$17))))+(IF(AG11="",0,INDEX('Appendix 3 Rules'!$N$2:$N$18,MATCH(F11,'Appendix 3 Rules'!$A$2:$A$17))))+(IF(F11="gc1",VLOOKUP(F11,'Appendix 3 Rules'!A2:$O$34,15)))+(IF(F11="gc2",VLOOKUP(F11,'Appendix 3 Rules'!A2:$O$34,15)))+(IF(F11="gc3",VLOOKUP(F11,'Appendix 3 Rules'!A2:$O$34,15)))+(IF(F11="gr1",VLOOKUP(F11,'Appendix 3 Rules'!A2:$O$34,15)))+(IF(F11="gr2",VLOOKUP(F11,'Appendix 3 Rules'!A2:$O$34,15)))+(IF(F11="gr3",VLOOKUP(F11,'Appendix 3 Rules'!A2:$O$34,15)))+(IF(F11="h1",VLOOKUP(F11,'Appendix 3 Rules'!A2:$O$34,15)))+(IF(F11="h2",VLOOKUP(F11,'Appendix 3 Rules'!A2:$O$34,15)))+(IF(F11="h3",VLOOKUP(F11,'Appendix 3 Rules'!A2:$O$34,15)))+(IF(F11="i1",VLOOKUP(F11,'Appendix 3 Rules'!A2:$O$34,15)))+(IF(F11="i2",VLOOKUP(F11,'Appendix 3 Rules'!A2:$O$34,15)))+(IF(F11="j1",VLOOKUP(F11,'Appendix 3 Rules'!A2:$O$34,15)))+(IF(F11="j2",VLOOKUP(F11,'Appendix 3 Rules'!A2:$O$34,15)))+(IF(F11="k",VLOOKUP(F11,'Appendix 3 Rules'!A2:$O$34,15)))+(IF(F11="l1",VLOOKUP(F11,'Appendix 3 Rules'!A2:$O$34,15)))+(IF(F11="l2",VLOOKUP(F11,'Appendix 3 Rules'!A2:$O$34,15)))+(IF(F11="m1",VLOOKUP(F11,'Appendix 3 Rules'!A2:$O$34,15)))+(IF(F11="m2",VLOOKUP(F11,'Appendix 3 Rules'!A2:$O$34,15)))+(IF(F11="m3",VLOOKUP(F11,'Appendix 3 Rules'!A2:$O$34,15)))+(IF(F11="n",VLOOKUP(F11,'Appendix 3 Rules'!A2:$O$34,15)))+(IF(F11="o",VLOOKUP(F11,'Appendix 3 Rules'!A2:$O$34,15)))+(IF(F11="p",VLOOKUP(F11,'Appendix 3 Rules'!A2:$O$34,15)))+(IF(F11="q",VLOOKUP(F11,'Appendix 3 Rules'!A2:$O$34,15)))+(IF(F11="r",VLOOKUP(F11,'Appendix 3 Rules'!A2:$O$34,15)))+(IF(F11="s",VLOOKUP(F11,'Appendix 3 Rules'!A2:$O$34,15)))+(IF(F11="t",VLOOKUP(F11,'Appendix 3 Rules'!A2:$O$34,15)))+(IF(F11="u",VLOOKUP(F11,'Appendix 3 Rules'!A2:$O$34,15))))</f>
        <v/>
      </c>
      <c r="H11" s="93" t="str">
        <f>IF(F11="","",IF(OR(F11="d",F11="e",F11="gc1",F11="gc2",F11="gc3",F11="gr1",F11="gr2",F11="gr3",F11="h1",F11="h2",F11="h3",F11="i1",F11="i2",F11="j1",F11="j2",F11="k",F11="l1",F11="l2",F11="m1",F11="m2",F11="m3",F11="n",F11="o",F11="p",F11="q",F11="r",F11="s",F11="t",F11="u",F11="f"),MIN(G11,VLOOKUP(F11,'Appx 3 (Mass) Rules'!$A$1:$D$150,4,0)),MIN(G11,VLOOKUP(F11,'Appx 3 (Mass) Rules'!$A$1:$D$150,4,0),SUMPRODUCT(IF(I11="",0,INDEX('Appendix 3 Rules'!$B$2:$B$18,MATCH(F11,'Appendix 3 Rules'!$A$2:$A$17))))+(IF(K11="",0,INDEX('Appendix 3 Rules'!$C$2:$C$18,MATCH(F11,'Appendix 3 Rules'!$A$2:$A$17))))+(IF(M11="",0,INDEX('Appendix 3 Rules'!$D$2:$D$18,MATCH(F11,'Appendix 3 Rules'!$A$2:$A$17))))+(IF(O11="",0,INDEX('Appendix 3 Rules'!$E$2:$E$18,MATCH(F11,'Appendix 3 Rules'!$A$2:$A$17))))+(IF(Q11="",0,INDEX('Appendix 3 Rules'!$F$2:$F$18,MATCH(F11,'Appendix 3 Rules'!$A$2:$A$17))))+(IF(S11="",0,INDEX('Appendix 3 Rules'!$G$2:$G$18,MATCH(F11,'Appendix 3 Rules'!$A$2:$A$17))))+(IF(U11="",0,INDEX('Appendix 3 Rules'!$H$2:$H$18,MATCH(F11,'Appendix 3 Rules'!$A$2:$A$17))))+(IF(W11="",0,INDEX('Appendix 3 Rules'!$I$2:$I$18,MATCH(F11,'Appendix 3 Rules'!$A$2:$A$17))))+(IF(Y11="",0,INDEX('Appendix 3 Rules'!$J$2:$J$18,MATCH(F11,'Appendix 3 Rules'!$A$2:$A$17))))+(IF(AA11="",0,INDEX('Appendix 3 Rules'!$K$2:$K$18,MATCH(F11,'Appendix 3 Rules'!$A$2:$A$17))))+(IF(AC11="",0,INDEX('Appendix 3 Rules'!$L$2:$L$18,MATCH(F11,'Appendix 3 Rules'!$A$2:$A$17))))+(IF(AE11="",0,INDEX('Appendix 3 Rules'!$M$2:$M$18,MATCH(F11,'Appendix 3 Rules'!$A$2:$A$17))))+(IF(AG11="",0,INDEX('Appendix 3 Rules'!$N$2:$N$18,MATCH(F11,'Appendix 3 Rules'!$A$2:$A$17))))+(IF(F11="gc1",VLOOKUP(F11,'Appendix 3 Rules'!A2:$O$34,15)))+(IF(F11="gc2",VLOOKUP(F11,'Appendix 3 Rules'!A2:$O$34,15)))+(IF(F11="gc3",VLOOKUP(F11,'Appendix 3 Rules'!A2:$O$34,15)))+(IF(F11="gr1",VLOOKUP(F11,'Appendix 3 Rules'!A2:$O$34,15)))+(IF(F11="gr2",VLOOKUP(F11,'Appendix 3 Rules'!A2:$O$34,15)))+(IF(F11="gr3",VLOOKUP(F11,'Appendix 3 Rules'!A2:$O$34,15)))+(IF(F11="h1",VLOOKUP(F11,'Appendix 3 Rules'!A2:$O$34,15)))+(IF(F11="h2",VLOOKUP(F11,'Appendix 3 Rules'!A2:$O$34,15)))+(IF(F11="h3",VLOOKUP(F11,'Appendix 3 Rules'!A2:$O$34,15)))+(IF(F11="i1",VLOOKUP(F11,'Appendix 3 Rules'!A2:$O$34,15)))+(IF(F11="i2",VLOOKUP(F11,'Appendix 3 Rules'!A2:$O$34,15)))+(IF(F11="j1",VLOOKUP(F11,'Appendix 3 Rules'!A2:$O$34,15)))+(IF(F11="j2",VLOOKUP(F11,'Appendix 3 Rules'!A2:$O$34,15)))+(IF(F11="k",VLOOKUP(F11,'Appendix 3 Rules'!A2:$O$34,15)))+(IF(F11="l1",VLOOKUP(F11,'Appendix 3 Rules'!A2:$O$34,15)))+(IF(F11="l2",VLOOKUP(F11,'Appendix 3 Rules'!A2:$O$34,15)))+(IF(F11="m1",VLOOKUP(F11,'Appendix 3 Rules'!A2:$O$34,15)))+(IF(F11="m2",VLOOKUP(F11,'Appendix 3 Rules'!A2:$O$34,15)))+(IF(F11="m3",VLOOKUP(F11,'Appendix 3 Rules'!A2:$O$34,15)))+(IF(F11="n",VLOOKUP(F11,'Appendix 3 Rules'!A2:$O$34,15)))+(IF(F11="o",VLOOKUP(F11,'Appendix 3 Rules'!A2:$O$34,15)))+(IF(F11="p",VLOOKUP(F11,'Appendix 3 Rules'!A2:$O$34,15)))+(IF(F11="q",VLOOKUP(F11,'Appendix 3 Rules'!A2:$O$34,15)))+(IF(F11="r",VLOOKUP(F11,'Appendix 3 Rules'!A2:$O$34,15)))+(IF(F11="s",VLOOKUP(F11,'Appendix 3 Rules'!A2:$O$34,15)))+(IF(F11="t",VLOOKUP(F11,'Appendix 3 Rules'!A2:$O$34,15)))+(IF(F11="u",VLOOKUP(F11,'Appendix 3 Rules'!A2:$O$34,15))))))</f>
        <v/>
      </c>
      <c r="I11" s="11"/>
      <c r="J11" s="16"/>
      <c r="K11" s="11"/>
      <c r="L11" s="16"/>
      <c r="M11" s="11"/>
      <c r="N11" s="16"/>
      <c r="O11" s="11"/>
      <c r="P11" s="16"/>
      <c r="Q11" s="11"/>
      <c r="R11" s="16"/>
      <c r="S11" s="11"/>
      <c r="T11" s="16"/>
      <c r="U11" s="11"/>
      <c r="V11" s="16"/>
      <c r="W11" s="11"/>
      <c r="X11" s="16"/>
      <c r="Y11" s="11"/>
      <c r="Z11" s="16"/>
      <c r="AA11" s="11"/>
      <c r="AB11" s="16"/>
      <c r="AC11" s="11"/>
      <c r="AD11" s="16"/>
      <c r="AE11" s="11"/>
      <c r="AF11" s="16"/>
      <c r="AG11" s="11"/>
      <c r="AH11" s="16"/>
      <c r="AJ11" s="16" t="str">
        <f>IF(AND(F11&lt;&gt;"f",M11&lt;&gt;""),VLOOKUP(F11,'Appendix 3 Rules'!$A$1:$O$34,4,FALSE),"")</f>
        <v/>
      </c>
      <c r="AK11" s="16" t="str">
        <f>IF(Q11="","",VLOOKUP(F11,'Appendix 3 Rules'!$A$1:$N$34,6,FALSE))</f>
        <v/>
      </c>
      <c r="AL11" s="16" t="str">
        <f>IF(AND(F11="f",U11&lt;&gt;""),VLOOKUP(F11,'Appendix 3 Rules'!$A$1:$N$34,8,FALSE),"")</f>
        <v/>
      </c>
      <c r="AX11" s="83"/>
      <c r="AY11" s="83"/>
    </row>
    <row r="12" spans="1:51" ht="18" customHeight="1" x14ac:dyDescent="0.2">
      <c r="B12" s="86"/>
      <c r="C12" s="72"/>
      <c r="D12" s="18"/>
      <c r="E12" s="11"/>
      <c r="F12" s="11"/>
      <c r="G12" s="26" t="str">
        <f>IF(F12="","",SUMPRODUCT(IF(I12="",0,INDEX('Appendix 3 Rules'!$B$2:$B$18,MATCH(F12,'Appendix 3 Rules'!$A$2:$A$17))))+(IF(K12="",0,INDEX('Appendix 3 Rules'!$C$2:$C$18,MATCH(F12,'Appendix 3 Rules'!$A$2:$A$17))))+(IF(M12="",0,INDEX('Appendix 3 Rules'!$D$2:$D$18,MATCH(F12,'Appendix 3 Rules'!$A$2:$A$17))))+(IF(O12="",0,INDEX('Appendix 3 Rules'!$E$2:$E$18,MATCH(F12,'Appendix 3 Rules'!$A$2:$A$17))))+(IF(Q12="",0,INDEX('Appendix 3 Rules'!$F$2:$F$18,MATCH(F12,'Appendix 3 Rules'!$A$2:$A$17))))+(IF(S12="",0,INDEX('Appendix 3 Rules'!$G$2:$G$18,MATCH(F12,'Appendix 3 Rules'!$A$2:$A$17))))+(IF(U12="",0,INDEX('Appendix 3 Rules'!$H$2:$H$18,MATCH(F12,'Appendix 3 Rules'!$A$2:$A$17))))+(IF(W12="",0,INDEX('Appendix 3 Rules'!$I$2:$I$18,MATCH(F12,'Appendix 3 Rules'!$A$2:$A$17))))+(IF(Y12="",0,INDEX('Appendix 3 Rules'!$J$2:$J$18,MATCH(F12,'Appendix 3 Rules'!$A$2:$A$17))))+(IF(AA12="",0,INDEX('Appendix 3 Rules'!$K$2:$K$18,MATCH(F12,'Appendix 3 Rules'!$A$2:$A$17))))+(IF(AC12="",0,INDEX('Appendix 3 Rules'!$L$2:$L$18,MATCH(F12,'Appendix 3 Rules'!$A$2:$A$17))))+(IF(AE12="",0,INDEX('Appendix 3 Rules'!$M$2:$M$18,MATCH(F12,'Appendix 3 Rules'!$A$2:$A$17))))+(IF(AG12="",0,INDEX('Appendix 3 Rules'!$N$2:$N$18,MATCH(F12,'Appendix 3 Rules'!$A$2:$A$17))))+(IF(F12="gc1",VLOOKUP(F12,'Appendix 3 Rules'!A3:$O$34,15)))+(IF(F12="gc2",VLOOKUP(F12,'Appendix 3 Rules'!A3:$O$34,15)))+(IF(F12="gc3",VLOOKUP(F12,'Appendix 3 Rules'!A3:$O$34,15)))+(IF(F12="gr1",VLOOKUP(F12,'Appendix 3 Rules'!A3:$O$34,15)))+(IF(F12="gr2",VLOOKUP(F12,'Appendix 3 Rules'!A3:$O$34,15)))+(IF(F12="gr3",VLOOKUP(F12,'Appendix 3 Rules'!A3:$O$34,15)))+(IF(F12="h1",VLOOKUP(F12,'Appendix 3 Rules'!A3:$O$34,15)))+(IF(F12="h2",VLOOKUP(F12,'Appendix 3 Rules'!A3:$O$34,15)))+(IF(F12="h3",VLOOKUP(F12,'Appendix 3 Rules'!A3:$O$34,15)))+(IF(F12="i1",VLOOKUP(F12,'Appendix 3 Rules'!A3:$O$34,15)))+(IF(F12="i2",VLOOKUP(F12,'Appendix 3 Rules'!A3:$O$34,15)))+(IF(F12="j1",VLOOKUP(F12,'Appendix 3 Rules'!A3:$O$34,15)))+(IF(F12="j2",VLOOKUP(F12,'Appendix 3 Rules'!A3:$O$34,15)))+(IF(F12="k",VLOOKUP(F12,'Appendix 3 Rules'!A3:$O$34,15)))+(IF(F12="l1",VLOOKUP(F12,'Appendix 3 Rules'!A3:$O$34,15)))+(IF(F12="l2",VLOOKUP(F12,'Appendix 3 Rules'!A3:$O$34,15)))+(IF(F12="m1",VLOOKUP(F12,'Appendix 3 Rules'!A3:$O$34,15)))+(IF(F12="m2",VLOOKUP(F12,'Appendix 3 Rules'!A3:$O$34,15)))+(IF(F12="m3",VLOOKUP(F12,'Appendix 3 Rules'!A3:$O$34,15)))+(IF(F12="n",VLOOKUP(F12,'Appendix 3 Rules'!A3:$O$34,15)))+(IF(F12="o",VLOOKUP(F12,'Appendix 3 Rules'!A3:$O$34,15)))+(IF(F12="p",VLOOKUP(F12,'Appendix 3 Rules'!A3:$O$34,15)))+(IF(F12="q",VLOOKUP(F12,'Appendix 3 Rules'!A3:$O$34,15)))+(IF(F12="r",VLOOKUP(F12,'Appendix 3 Rules'!A3:$O$34,15)))+(IF(F12="s",VLOOKUP(F12,'Appendix 3 Rules'!A3:$O$34,15)))+(IF(F12="t",VLOOKUP(F12,'Appendix 3 Rules'!A3:$O$34,15)))+(IF(F12="u",VLOOKUP(F12,'Appendix 3 Rules'!A3:$O$34,15))))</f>
        <v/>
      </c>
      <c r="H12" s="93" t="str">
        <f>IF(F12="","",IF(OR(F12="d",F12="e",F12="gc1",F12="gc2",F12="gc3",F12="gr1",F12="gr2",F12="gr3",F12="h1",F12="h2",F12="h3",F12="i1",F12="i2",F12="j1",F12="j2",F12="k",F12="l1",F12="l2",F12="m1",F12="m2",F12="m3",F12="n",F12="o",F12="p",F12="q",F12="r",F12="s",F12="t",F12="u",F12="f"),MIN(G12,VLOOKUP(F12,'Appx 3 (Mass) Rules'!$A$1:$D$150,4,0)),MIN(G12,VLOOKUP(F12,'Appx 3 (Mass) Rules'!$A$1:$D$150,4,0),SUMPRODUCT(IF(I12="",0,INDEX('Appendix 3 Rules'!$B$2:$B$18,MATCH(F12,'Appendix 3 Rules'!$A$2:$A$17))))+(IF(K12="",0,INDEX('Appendix 3 Rules'!$C$2:$C$18,MATCH(F12,'Appendix 3 Rules'!$A$2:$A$17))))+(IF(M12="",0,INDEX('Appendix 3 Rules'!$D$2:$D$18,MATCH(F12,'Appendix 3 Rules'!$A$2:$A$17))))+(IF(O12="",0,INDEX('Appendix 3 Rules'!$E$2:$E$18,MATCH(F12,'Appendix 3 Rules'!$A$2:$A$17))))+(IF(Q12="",0,INDEX('Appendix 3 Rules'!$F$2:$F$18,MATCH(F12,'Appendix 3 Rules'!$A$2:$A$17))))+(IF(S12="",0,INDEX('Appendix 3 Rules'!$G$2:$G$18,MATCH(F12,'Appendix 3 Rules'!$A$2:$A$17))))+(IF(U12="",0,INDEX('Appendix 3 Rules'!$H$2:$H$18,MATCH(F12,'Appendix 3 Rules'!$A$2:$A$17))))+(IF(W12="",0,INDEX('Appendix 3 Rules'!$I$2:$I$18,MATCH(F12,'Appendix 3 Rules'!$A$2:$A$17))))+(IF(Y12="",0,INDEX('Appendix 3 Rules'!$J$2:$J$18,MATCH(F12,'Appendix 3 Rules'!$A$2:$A$17))))+(IF(AA12="",0,INDEX('Appendix 3 Rules'!$K$2:$K$18,MATCH(F12,'Appendix 3 Rules'!$A$2:$A$17))))+(IF(AC12="",0,INDEX('Appendix 3 Rules'!$L$2:$L$18,MATCH(F12,'Appendix 3 Rules'!$A$2:$A$17))))+(IF(AE12="",0,INDEX('Appendix 3 Rules'!$M$2:$M$18,MATCH(F12,'Appendix 3 Rules'!$A$2:$A$17))))+(IF(AG12="",0,INDEX('Appendix 3 Rules'!$N$2:$N$18,MATCH(F12,'Appendix 3 Rules'!$A$2:$A$17))))+(IF(F12="gc1",VLOOKUP(F12,'Appendix 3 Rules'!A3:$O$34,15)))+(IF(F12="gc2",VLOOKUP(F12,'Appendix 3 Rules'!A3:$O$34,15)))+(IF(F12="gc3",VLOOKUP(F12,'Appendix 3 Rules'!A3:$O$34,15)))+(IF(F12="gr1",VLOOKUP(F12,'Appendix 3 Rules'!A3:$O$34,15)))+(IF(F12="gr2",VLOOKUP(F12,'Appendix 3 Rules'!A3:$O$34,15)))+(IF(F12="gr3",VLOOKUP(F12,'Appendix 3 Rules'!A3:$O$34,15)))+(IF(F12="h1",VLOOKUP(F12,'Appendix 3 Rules'!A3:$O$34,15)))+(IF(F12="h2",VLOOKUP(F12,'Appendix 3 Rules'!A3:$O$34,15)))+(IF(F12="h3",VLOOKUP(F12,'Appendix 3 Rules'!A3:$O$34,15)))+(IF(F12="i1",VLOOKUP(F12,'Appendix 3 Rules'!A3:$O$34,15)))+(IF(F12="i2",VLOOKUP(F12,'Appendix 3 Rules'!A3:$O$34,15)))+(IF(F12="j1",VLOOKUP(F12,'Appendix 3 Rules'!A3:$O$34,15)))+(IF(F12="j2",VLOOKUP(F12,'Appendix 3 Rules'!A3:$O$34,15)))+(IF(F12="k",VLOOKUP(F12,'Appendix 3 Rules'!A3:$O$34,15)))+(IF(F12="l1",VLOOKUP(F12,'Appendix 3 Rules'!A3:$O$34,15)))+(IF(F12="l2",VLOOKUP(F12,'Appendix 3 Rules'!A3:$O$34,15)))+(IF(F12="m1",VLOOKUP(F12,'Appendix 3 Rules'!A3:$O$34,15)))+(IF(F12="m2",VLOOKUP(F12,'Appendix 3 Rules'!A3:$O$34,15)))+(IF(F12="m3",VLOOKUP(F12,'Appendix 3 Rules'!A3:$O$34,15)))+(IF(F12="n",VLOOKUP(F12,'Appendix 3 Rules'!A3:$O$34,15)))+(IF(F12="o",VLOOKUP(F12,'Appendix 3 Rules'!A3:$O$34,15)))+(IF(F12="p",VLOOKUP(F12,'Appendix 3 Rules'!A3:$O$34,15)))+(IF(F12="q",VLOOKUP(F12,'Appendix 3 Rules'!A3:$O$34,15)))+(IF(F12="r",VLOOKUP(F12,'Appendix 3 Rules'!A3:$O$34,15)))+(IF(F12="s",VLOOKUP(F12,'Appendix 3 Rules'!A3:$O$34,15)))+(IF(F12="t",VLOOKUP(F12,'Appendix 3 Rules'!A3:$O$34,15)))+(IF(F12="u",VLOOKUP(F12,'Appendix 3 Rules'!A3:$O$34,15))))))</f>
        <v/>
      </c>
      <c r="I12" s="11"/>
      <c r="J12" s="16"/>
      <c r="K12" s="11"/>
      <c r="L12" s="16"/>
      <c r="M12" s="11"/>
      <c r="N12" s="16"/>
      <c r="O12" s="11"/>
      <c r="P12" s="16"/>
      <c r="Q12" s="11"/>
      <c r="R12" s="16"/>
      <c r="S12" s="11"/>
      <c r="T12" s="16"/>
      <c r="U12" s="11"/>
      <c r="V12" s="16"/>
      <c r="W12" s="11"/>
      <c r="X12" s="16"/>
      <c r="Y12" s="11"/>
      <c r="Z12" s="16"/>
      <c r="AA12" s="11"/>
      <c r="AB12" s="16"/>
      <c r="AC12" s="11"/>
      <c r="AD12" s="16"/>
      <c r="AE12" s="11"/>
      <c r="AF12" s="16"/>
      <c r="AG12" s="11"/>
      <c r="AH12" s="16"/>
      <c r="AJ12" s="16" t="str">
        <f>IF(AND(F12&lt;&gt;"f",M12&lt;&gt;""),VLOOKUP(F12,'Appendix 3 Rules'!$A$1:$O$34,4,FALSE),"")</f>
        <v/>
      </c>
      <c r="AK12" s="16" t="str">
        <f>IF(Q12="","",VLOOKUP(F12,'Appendix 3 Rules'!$A$1:$N$34,6,FALSE))</f>
        <v/>
      </c>
      <c r="AL12" s="16" t="str">
        <f>IF(AND(F12="f",U12&lt;&gt;""),VLOOKUP(F12,'Appendix 3 Rules'!$A$1:$N$34,8,FALSE),"")</f>
        <v/>
      </c>
      <c r="AX12" s="83"/>
      <c r="AY12" s="83"/>
    </row>
    <row r="13" spans="1:51" ht="18" customHeight="1" x14ac:dyDescent="0.2">
      <c r="B13" s="86"/>
      <c r="C13" s="11"/>
      <c r="D13" s="18"/>
      <c r="E13" s="11"/>
      <c r="F13" s="11"/>
      <c r="G13" s="26" t="str">
        <f>IF(F13="","",SUMPRODUCT(IF(I13="",0,INDEX('Appendix 3 Rules'!$B$2:$B$18,MATCH(F13,'Appendix 3 Rules'!$A$2:$A$17))))+(IF(K13="",0,INDEX('Appendix 3 Rules'!$C$2:$C$18,MATCH(F13,'Appendix 3 Rules'!$A$2:$A$17))))+(IF(M13="",0,INDEX('Appendix 3 Rules'!$D$2:$D$18,MATCH(F13,'Appendix 3 Rules'!$A$2:$A$17))))+(IF(O13="",0,INDEX('Appendix 3 Rules'!$E$2:$E$18,MATCH(F13,'Appendix 3 Rules'!$A$2:$A$17))))+(IF(Q13="",0,INDEX('Appendix 3 Rules'!$F$2:$F$18,MATCH(F13,'Appendix 3 Rules'!$A$2:$A$17))))+(IF(S13="",0,INDEX('Appendix 3 Rules'!$G$2:$G$18,MATCH(F13,'Appendix 3 Rules'!$A$2:$A$17))))+(IF(U13="",0,INDEX('Appendix 3 Rules'!$H$2:$H$18,MATCH(F13,'Appendix 3 Rules'!$A$2:$A$17))))+(IF(W13="",0,INDEX('Appendix 3 Rules'!$I$2:$I$18,MATCH(F13,'Appendix 3 Rules'!$A$2:$A$17))))+(IF(Y13="",0,INDEX('Appendix 3 Rules'!$J$2:$J$18,MATCH(F13,'Appendix 3 Rules'!$A$2:$A$17))))+(IF(AA13="",0,INDEX('Appendix 3 Rules'!$K$2:$K$18,MATCH(F13,'Appendix 3 Rules'!$A$2:$A$17))))+(IF(AC13="",0,INDEX('Appendix 3 Rules'!$L$2:$L$18,MATCH(F13,'Appendix 3 Rules'!$A$2:$A$17))))+(IF(AE13="",0,INDEX('Appendix 3 Rules'!$M$2:$M$18,MATCH(F13,'Appendix 3 Rules'!$A$2:$A$17))))+(IF(AG13="",0,INDEX('Appendix 3 Rules'!$N$2:$N$18,MATCH(F13,'Appendix 3 Rules'!$A$2:$A$17))))+(IF(F13="gc1",VLOOKUP(F13,'Appendix 3 Rules'!A4:$O$34,15)))+(IF(F13="gc2",VLOOKUP(F13,'Appendix 3 Rules'!A4:$O$34,15)))+(IF(F13="gc3",VLOOKUP(F13,'Appendix 3 Rules'!A4:$O$34,15)))+(IF(F13="gr1",VLOOKUP(F13,'Appendix 3 Rules'!A4:$O$34,15)))+(IF(F13="gr2",VLOOKUP(F13,'Appendix 3 Rules'!A4:$O$34,15)))+(IF(F13="gr3",VLOOKUP(F13,'Appendix 3 Rules'!A4:$O$34,15)))+(IF(F13="h1",VLOOKUP(F13,'Appendix 3 Rules'!A4:$O$34,15)))+(IF(F13="h2",VLOOKUP(F13,'Appendix 3 Rules'!A4:$O$34,15)))+(IF(F13="h3",VLOOKUP(F13,'Appendix 3 Rules'!A4:$O$34,15)))+(IF(F13="i1",VLOOKUP(F13,'Appendix 3 Rules'!A4:$O$34,15)))+(IF(F13="i2",VLOOKUP(F13,'Appendix 3 Rules'!A4:$O$34,15)))+(IF(F13="j1",VLOOKUP(F13,'Appendix 3 Rules'!A4:$O$34,15)))+(IF(F13="j2",VLOOKUP(F13,'Appendix 3 Rules'!A4:$O$34,15)))+(IF(F13="k",VLOOKUP(F13,'Appendix 3 Rules'!A4:$O$34,15)))+(IF(F13="l1",VLOOKUP(F13,'Appendix 3 Rules'!A4:$O$34,15)))+(IF(F13="l2",VLOOKUP(F13,'Appendix 3 Rules'!A4:$O$34,15)))+(IF(F13="m1",VLOOKUP(F13,'Appendix 3 Rules'!A4:$O$34,15)))+(IF(F13="m2",VLOOKUP(F13,'Appendix 3 Rules'!A4:$O$34,15)))+(IF(F13="m3",VLOOKUP(F13,'Appendix 3 Rules'!A4:$O$34,15)))+(IF(F13="n",VLOOKUP(F13,'Appendix 3 Rules'!A4:$O$34,15)))+(IF(F13="o",VLOOKUP(F13,'Appendix 3 Rules'!A4:$O$34,15)))+(IF(F13="p",VLOOKUP(F13,'Appendix 3 Rules'!A4:$O$34,15)))+(IF(F13="q",VLOOKUP(F13,'Appendix 3 Rules'!A4:$O$34,15)))+(IF(F13="r",VLOOKUP(F13,'Appendix 3 Rules'!A4:$O$34,15)))+(IF(F13="s",VLOOKUP(F13,'Appendix 3 Rules'!A4:$O$34,15)))+(IF(F13="t",VLOOKUP(F13,'Appendix 3 Rules'!A4:$O$34,15)))+(IF(F13="u",VLOOKUP(F13,'Appendix 3 Rules'!A4:$O$34,15))))</f>
        <v/>
      </c>
      <c r="H13" s="93" t="str">
        <f>IF(F13="","",IF(OR(F13="d",F13="e",F13="gc1",F13="gc2",F13="gc3",F13="gr1",F13="gr2",F13="gr3",F13="h1",F13="h2",F13="h3",F13="i1",F13="i2",F13="j1",F13="j2",F13="k",F13="l1",F13="l2",F13="m1",F13="m2",F13="m3",F13="n",F13="o",F13="p",F13="q",F13="r",F13="s",F13="t",F13="u",F13="f"),MIN(G13,VLOOKUP(F13,'Appx 3 (Mass) Rules'!$A$1:$D$150,4,0)),MIN(G13,VLOOKUP(F13,'Appx 3 (Mass) Rules'!$A$1:$D$150,4,0),SUMPRODUCT(IF(I13="",0,INDEX('Appendix 3 Rules'!$B$2:$B$18,MATCH(F13,'Appendix 3 Rules'!$A$2:$A$17))))+(IF(K13="",0,INDEX('Appendix 3 Rules'!$C$2:$C$18,MATCH(F13,'Appendix 3 Rules'!$A$2:$A$17))))+(IF(M13="",0,INDEX('Appendix 3 Rules'!$D$2:$D$18,MATCH(F13,'Appendix 3 Rules'!$A$2:$A$17))))+(IF(O13="",0,INDEX('Appendix 3 Rules'!$E$2:$E$18,MATCH(F13,'Appendix 3 Rules'!$A$2:$A$17))))+(IF(Q13="",0,INDEX('Appendix 3 Rules'!$F$2:$F$18,MATCH(F13,'Appendix 3 Rules'!$A$2:$A$17))))+(IF(S13="",0,INDEX('Appendix 3 Rules'!$G$2:$G$18,MATCH(F13,'Appendix 3 Rules'!$A$2:$A$17))))+(IF(U13="",0,INDEX('Appendix 3 Rules'!$H$2:$H$18,MATCH(F13,'Appendix 3 Rules'!$A$2:$A$17))))+(IF(W13="",0,INDEX('Appendix 3 Rules'!$I$2:$I$18,MATCH(F13,'Appendix 3 Rules'!$A$2:$A$17))))+(IF(Y13="",0,INDEX('Appendix 3 Rules'!$J$2:$J$18,MATCH(F13,'Appendix 3 Rules'!$A$2:$A$17))))+(IF(AA13="",0,INDEX('Appendix 3 Rules'!$K$2:$K$18,MATCH(F13,'Appendix 3 Rules'!$A$2:$A$17))))+(IF(AC13="",0,INDEX('Appendix 3 Rules'!$L$2:$L$18,MATCH(F13,'Appendix 3 Rules'!$A$2:$A$17))))+(IF(AE13="",0,INDEX('Appendix 3 Rules'!$M$2:$M$18,MATCH(F13,'Appendix 3 Rules'!$A$2:$A$17))))+(IF(AG13="",0,INDEX('Appendix 3 Rules'!$N$2:$N$18,MATCH(F13,'Appendix 3 Rules'!$A$2:$A$17))))+(IF(F13="gc1",VLOOKUP(F13,'Appendix 3 Rules'!A4:$O$34,15)))+(IF(F13="gc2",VLOOKUP(F13,'Appendix 3 Rules'!A4:$O$34,15)))+(IF(F13="gc3",VLOOKUP(F13,'Appendix 3 Rules'!A4:$O$34,15)))+(IF(F13="gr1",VLOOKUP(F13,'Appendix 3 Rules'!A4:$O$34,15)))+(IF(F13="gr2",VLOOKUP(F13,'Appendix 3 Rules'!A4:$O$34,15)))+(IF(F13="gr3",VLOOKUP(F13,'Appendix 3 Rules'!A4:$O$34,15)))+(IF(F13="h1",VLOOKUP(F13,'Appendix 3 Rules'!A4:$O$34,15)))+(IF(F13="h2",VLOOKUP(F13,'Appendix 3 Rules'!A4:$O$34,15)))+(IF(F13="h3",VLOOKUP(F13,'Appendix 3 Rules'!A4:$O$34,15)))+(IF(F13="i1",VLOOKUP(F13,'Appendix 3 Rules'!A4:$O$34,15)))+(IF(F13="i2",VLOOKUP(F13,'Appendix 3 Rules'!A4:$O$34,15)))+(IF(F13="j1",VLOOKUP(F13,'Appendix 3 Rules'!A4:$O$34,15)))+(IF(F13="j2",VLOOKUP(F13,'Appendix 3 Rules'!A4:$O$34,15)))+(IF(F13="k",VLOOKUP(F13,'Appendix 3 Rules'!A4:$O$34,15)))+(IF(F13="l1",VLOOKUP(F13,'Appendix 3 Rules'!A4:$O$34,15)))+(IF(F13="l2",VLOOKUP(F13,'Appendix 3 Rules'!A4:$O$34,15)))+(IF(F13="m1",VLOOKUP(F13,'Appendix 3 Rules'!A4:$O$34,15)))+(IF(F13="m2",VLOOKUP(F13,'Appendix 3 Rules'!A4:$O$34,15)))+(IF(F13="m3",VLOOKUP(F13,'Appendix 3 Rules'!A4:$O$34,15)))+(IF(F13="n",VLOOKUP(F13,'Appendix 3 Rules'!A4:$O$34,15)))+(IF(F13="o",VLOOKUP(F13,'Appendix 3 Rules'!A4:$O$34,15)))+(IF(F13="p",VLOOKUP(F13,'Appendix 3 Rules'!A4:$O$34,15)))+(IF(F13="q",VLOOKUP(F13,'Appendix 3 Rules'!A4:$O$34,15)))+(IF(F13="r",VLOOKUP(F13,'Appendix 3 Rules'!A4:$O$34,15)))+(IF(F13="s",VLOOKUP(F13,'Appendix 3 Rules'!A4:$O$34,15)))+(IF(F13="t",VLOOKUP(F13,'Appendix 3 Rules'!A4:$O$34,15)))+(IF(F13="u",VLOOKUP(F13,'Appendix 3 Rules'!A4:$O$34,15))))))</f>
        <v/>
      </c>
      <c r="I13" s="11"/>
      <c r="J13" s="16"/>
      <c r="K13" s="11"/>
      <c r="L13" s="16"/>
      <c r="M13" s="11"/>
      <c r="N13" s="16"/>
      <c r="O13" s="11"/>
      <c r="P13" s="16"/>
      <c r="Q13" s="11"/>
      <c r="R13" s="16"/>
      <c r="S13" s="11"/>
      <c r="T13" s="16"/>
      <c r="U13" s="11"/>
      <c r="V13" s="16"/>
      <c r="W13" s="11"/>
      <c r="X13" s="16"/>
      <c r="Y13" s="11"/>
      <c r="Z13" s="16"/>
      <c r="AA13" s="11"/>
      <c r="AB13" s="16"/>
      <c r="AC13" s="11"/>
      <c r="AD13" s="16"/>
      <c r="AE13" s="11"/>
      <c r="AF13" s="16"/>
      <c r="AG13" s="11"/>
      <c r="AH13" s="16"/>
      <c r="AJ13" s="16" t="str">
        <f>IF(AND(F13&lt;&gt;"f",M13&lt;&gt;""),VLOOKUP(F13,'Appendix 3 Rules'!$A$1:$O$34,4,FALSE),"")</f>
        <v/>
      </c>
      <c r="AK13" s="16" t="str">
        <f>IF(Q13="","",VLOOKUP(F13,'Appendix 3 Rules'!$A$1:$N$34,6,FALSE))</f>
        <v/>
      </c>
      <c r="AL13" s="16" t="str">
        <f>IF(AND(F13="f",U13&lt;&gt;""),VLOOKUP(F13,'Appendix 3 Rules'!$A$1:$N$34,8,FALSE),"")</f>
        <v/>
      </c>
      <c r="AX13" s="83"/>
      <c r="AY13" s="83"/>
    </row>
    <row r="14" spans="1:51" ht="18" customHeight="1" x14ac:dyDescent="0.2">
      <c r="B14" s="86"/>
      <c r="C14" s="11"/>
      <c r="D14" s="18"/>
      <c r="E14" s="11"/>
      <c r="F14" s="11"/>
      <c r="G14" s="26" t="str">
        <f>IF(F14="","",SUMPRODUCT(IF(I14="",0,INDEX('Appendix 3 Rules'!$B$2:$B$18,MATCH(F14,'Appendix 3 Rules'!$A$2:$A$17))))+(IF(K14="",0,INDEX('Appendix 3 Rules'!$C$2:$C$18,MATCH(F14,'Appendix 3 Rules'!$A$2:$A$17))))+(IF(M14="",0,INDEX('Appendix 3 Rules'!$D$2:$D$18,MATCH(F14,'Appendix 3 Rules'!$A$2:$A$17))))+(IF(O14="",0,INDEX('Appendix 3 Rules'!$E$2:$E$18,MATCH(F14,'Appendix 3 Rules'!$A$2:$A$17))))+(IF(Q14="",0,INDEX('Appendix 3 Rules'!$F$2:$F$18,MATCH(F14,'Appendix 3 Rules'!$A$2:$A$17))))+(IF(S14="",0,INDEX('Appendix 3 Rules'!$G$2:$G$18,MATCH(F14,'Appendix 3 Rules'!$A$2:$A$17))))+(IF(U14="",0,INDEX('Appendix 3 Rules'!$H$2:$H$18,MATCH(F14,'Appendix 3 Rules'!$A$2:$A$17))))+(IF(W14="",0,INDEX('Appendix 3 Rules'!$I$2:$I$18,MATCH(F14,'Appendix 3 Rules'!$A$2:$A$17))))+(IF(Y14="",0,INDEX('Appendix 3 Rules'!$J$2:$J$18,MATCH(F14,'Appendix 3 Rules'!$A$2:$A$17))))+(IF(AA14="",0,INDEX('Appendix 3 Rules'!$K$2:$K$18,MATCH(F14,'Appendix 3 Rules'!$A$2:$A$17))))+(IF(AC14="",0,INDEX('Appendix 3 Rules'!$L$2:$L$18,MATCH(F14,'Appendix 3 Rules'!$A$2:$A$17))))+(IF(AE14="",0,INDEX('Appendix 3 Rules'!$M$2:$M$18,MATCH(F14,'Appendix 3 Rules'!$A$2:$A$17))))+(IF(AG14="",0,INDEX('Appendix 3 Rules'!$N$2:$N$18,MATCH(F14,'Appendix 3 Rules'!$A$2:$A$17))))+(IF(F14="gc1",VLOOKUP(F14,'Appendix 3 Rules'!A5:$O$34,15)))+(IF(F14="gc2",VLOOKUP(F14,'Appendix 3 Rules'!A5:$O$34,15)))+(IF(F14="gc3",VLOOKUP(F14,'Appendix 3 Rules'!A5:$O$34,15)))+(IF(F14="gr1",VLOOKUP(F14,'Appendix 3 Rules'!A5:$O$34,15)))+(IF(F14="gr2",VLOOKUP(F14,'Appendix 3 Rules'!A5:$O$34,15)))+(IF(F14="gr3",VLOOKUP(F14,'Appendix 3 Rules'!A5:$O$34,15)))+(IF(F14="h1",VLOOKUP(F14,'Appendix 3 Rules'!A5:$O$34,15)))+(IF(F14="h2",VLOOKUP(F14,'Appendix 3 Rules'!A5:$O$34,15)))+(IF(F14="h3",VLOOKUP(F14,'Appendix 3 Rules'!A5:$O$34,15)))+(IF(F14="i1",VLOOKUP(F14,'Appendix 3 Rules'!A5:$O$34,15)))+(IF(F14="i2",VLOOKUP(F14,'Appendix 3 Rules'!A5:$O$34,15)))+(IF(F14="j1",VLOOKUP(F14,'Appendix 3 Rules'!A5:$O$34,15)))+(IF(F14="j2",VLOOKUP(F14,'Appendix 3 Rules'!A5:$O$34,15)))+(IF(F14="k",VLOOKUP(F14,'Appendix 3 Rules'!A5:$O$34,15)))+(IF(F14="l1",VLOOKUP(F14,'Appendix 3 Rules'!A5:$O$34,15)))+(IF(F14="l2",VLOOKUP(F14,'Appendix 3 Rules'!A5:$O$34,15)))+(IF(F14="m1",VLOOKUP(F14,'Appendix 3 Rules'!A5:$O$34,15)))+(IF(F14="m2",VLOOKUP(F14,'Appendix 3 Rules'!A5:$O$34,15)))+(IF(F14="m3",VLOOKUP(F14,'Appendix 3 Rules'!A5:$O$34,15)))+(IF(F14="n",VLOOKUP(F14,'Appendix 3 Rules'!A5:$O$34,15)))+(IF(F14="o",VLOOKUP(F14,'Appendix 3 Rules'!A5:$O$34,15)))+(IF(F14="p",VLOOKUP(F14,'Appendix 3 Rules'!A5:$O$34,15)))+(IF(F14="q",VLOOKUP(F14,'Appendix 3 Rules'!A5:$O$34,15)))+(IF(F14="r",VLOOKUP(F14,'Appendix 3 Rules'!A5:$O$34,15)))+(IF(F14="s",VLOOKUP(F14,'Appendix 3 Rules'!A5:$O$34,15)))+(IF(F14="t",VLOOKUP(F14,'Appendix 3 Rules'!A5:$O$34,15)))+(IF(F14="u",VLOOKUP(F14,'Appendix 3 Rules'!A5:$O$34,15))))</f>
        <v/>
      </c>
      <c r="H14" s="93" t="str">
        <f>IF(F14="","",IF(OR(F14="d",F14="e",F14="gc1",F14="gc2",F14="gc3",F14="gr1",F14="gr2",F14="gr3",F14="h1",F14="h2",F14="h3",F14="i1",F14="i2",F14="j1",F14="j2",F14="k",F14="l1",F14="l2",F14="m1",F14="m2",F14="m3",F14="n",F14="o",F14="p",F14="q",F14="r",F14="s",F14="t",F14="u",F14="f"),MIN(G14,VLOOKUP(F14,'Appx 3 (Mass) Rules'!$A$1:$D$150,4,0)),MIN(G14,VLOOKUP(F14,'Appx 3 (Mass) Rules'!$A$1:$D$150,4,0),SUMPRODUCT(IF(I14="",0,INDEX('Appendix 3 Rules'!$B$2:$B$18,MATCH(F14,'Appendix 3 Rules'!$A$2:$A$17))))+(IF(K14="",0,INDEX('Appendix 3 Rules'!$C$2:$C$18,MATCH(F14,'Appendix 3 Rules'!$A$2:$A$17))))+(IF(M14="",0,INDEX('Appendix 3 Rules'!$D$2:$D$18,MATCH(F14,'Appendix 3 Rules'!$A$2:$A$17))))+(IF(O14="",0,INDEX('Appendix 3 Rules'!$E$2:$E$18,MATCH(F14,'Appendix 3 Rules'!$A$2:$A$17))))+(IF(Q14="",0,INDEX('Appendix 3 Rules'!$F$2:$F$18,MATCH(F14,'Appendix 3 Rules'!$A$2:$A$17))))+(IF(S14="",0,INDEX('Appendix 3 Rules'!$G$2:$G$18,MATCH(F14,'Appendix 3 Rules'!$A$2:$A$17))))+(IF(U14="",0,INDEX('Appendix 3 Rules'!$H$2:$H$18,MATCH(F14,'Appendix 3 Rules'!$A$2:$A$17))))+(IF(W14="",0,INDEX('Appendix 3 Rules'!$I$2:$I$18,MATCH(F14,'Appendix 3 Rules'!$A$2:$A$17))))+(IF(Y14="",0,INDEX('Appendix 3 Rules'!$J$2:$J$18,MATCH(F14,'Appendix 3 Rules'!$A$2:$A$17))))+(IF(AA14="",0,INDEX('Appendix 3 Rules'!$K$2:$K$18,MATCH(F14,'Appendix 3 Rules'!$A$2:$A$17))))+(IF(AC14="",0,INDEX('Appendix 3 Rules'!$L$2:$L$18,MATCH(F14,'Appendix 3 Rules'!$A$2:$A$17))))+(IF(AE14="",0,INDEX('Appendix 3 Rules'!$M$2:$M$18,MATCH(F14,'Appendix 3 Rules'!$A$2:$A$17))))+(IF(AG14="",0,INDEX('Appendix 3 Rules'!$N$2:$N$18,MATCH(F14,'Appendix 3 Rules'!$A$2:$A$17))))+(IF(F14="gc1",VLOOKUP(F14,'Appendix 3 Rules'!A5:$O$34,15)))+(IF(F14="gc2",VLOOKUP(F14,'Appendix 3 Rules'!A5:$O$34,15)))+(IF(F14="gc3",VLOOKUP(F14,'Appendix 3 Rules'!A5:$O$34,15)))+(IF(F14="gr1",VLOOKUP(F14,'Appendix 3 Rules'!A5:$O$34,15)))+(IF(F14="gr2",VLOOKUP(F14,'Appendix 3 Rules'!A5:$O$34,15)))+(IF(F14="gr3",VLOOKUP(F14,'Appendix 3 Rules'!A5:$O$34,15)))+(IF(F14="h1",VLOOKUP(F14,'Appendix 3 Rules'!A5:$O$34,15)))+(IF(F14="h2",VLOOKUP(F14,'Appendix 3 Rules'!A5:$O$34,15)))+(IF(F14="h3",VLOOKUP(F14,'Appendix 3 Rules'!A5:$O$34,15)))+(IF(F14="i1",VLOOKUP(F14,'Appendix 3 Rules'!A5:$O$34,15)))+(IF(F14="i2",VLOOKUP(F14,'Appendix 3 Rules'!A5:$O$34,15)))+(IF(F14="j1",VLOOKUP(F14,'Appendix 3 Rules'!A5:$O$34,15)))+(IF(F14="j2",VLOOKUP(F14,'Appendix 3 Rules'!A5:$O$34,15)))+(IF(F14="k",VLOOKUP(F14,'Appendix 3 Rules'!A5:$O$34,15)))+(IF(F14="l1",VLOOKUP(F14,'Appendix 3 Rules'!A5:$O$34,15)))+(IF(F14="l2",VLOOKUP(F14,'Appendix 3 Rules'!A5:$O$34,15)))+(IF(F14="m1",VLOOKUP(F14,'Appendix 3 Rules'!A5:$O$34,15)))+(IF(F14="m2",VLOOKUP(F14,'Appendix 3 Rules'!A5:$O$34,15)))+(IF(F14="m3",VLOOKUP(F14,'Appendix 3 Rules'!A5:$O$34,15)))+(IF(F14="n",VLOOKUP(F14,'Appendix 3 Rules'!A5:$O$34,15)))+(IF(F14="o",VLOOKUP(F14,'Appendix 3 Rules'!A5:$O$34,15)))+(IF(F14="p",VLOOKUP(F14,'Appendix 3 Rules'!A5:$O$34,15)))+(IF(F14="q",VLOOKUP(F14,'Appendix 3 Rules'!A5:$O$34,15)))+(IF(F14="r",VLOOKUP(F14,'Appendix 3 Rules'!A5:$O$34,15)))+(IF(F14="s",VLOOKUP(F14,'Appendix 3 Rules'!A5:$O$34,15)))+(IF(F14="t",VLOOKUP(F14,'Appendix 3 Rules'!A5:$O$34,15)))+(IF(F14="u",VLOOKUP(F14,'Appendix 3 Rules'!A5:$O$34,15))))))</f>
        <v/>
      </c>
      <c r="I14" s="11"/>
      <c r="J14" s="16"/>
      <c r="K14" s="11"/>
      <c r="L14" s="16"/>
      <c r="M14" s="11"/>
      <c r="N14" s="16"/>
      <c r="O14" s="11"/>
      <c r="P14" s="16"/>
      <c r="Q14" s="11"/>
      <c r="R14" s="16"/>
      <c r="S14" s="11"/>
      <c r="T14" s="16"/>
      <c r="U14" s="11"/>
      <c r="V14" s="16"/>
      <c r="W14" s="11"/>
      <c r="X14" s="16"/>
      <c r="Y14" s="11"/>
      <c r="Z14" s="16"/>
      <c r="AA14" s="11"/>
      <c r="AB14" s="16"/>
      <c r="AC14" s="11"/>
      <c r="AD14" s="16"/>
      <c r="AE14" s="11"/>
      <c r="AF14" s="16"/>
      <c r="AG14" s="11"/>
      <c r="AH14" s="16"/>
      <c r="AJ14" s="16" t="str">
        <f>IF(AND(F14&lt;&gt;"f",M14&lt;&gt;""),VLOOKUP(F14,'Appendix 3 Rules'!$A$1:$O$34,4,FALSE),"")</f>
        <v/>
      </c>
      <c r="AK14" s="16" t="str">
        <f>IF(Q14="","",VLOOKUP(F14,'Appendix 3 Rules'!$A$1:$N$34,6,FALSE))</f>
        <v/>
      </c>
      <c r="AL14" s="16" t="str">
        <f>IF(AND(F14="f",U14&lt;&gt;""),VLOOKUP(F14,'Appendix 3 Rules'!$A$1:$N$34,8,FALSE),"")</f>
        <v/>
      </c>
    </row>
    <row r="15" spans="1:51" ht="18" customHeight="1" x14ac:dyDescent="0.2">
      <c r="B15" s="86"/>
      <c r="C15" s="11"/>
      <c r="D15" s="18"/>
      <c r="E15" s="11"/>
      <c r="F15" s="11"/>
      <c r="G15" s="26" t="str">
        <f>IF(F15="","",SUMPRODUCT(IF(I15="",0,INDEX('Appendix 3 Rules'!$B$2:$B$18,MATCH(F15,'Appendix 3 Rules'!$A$2:$A$17))))+(IF(K15="",0,INDEX('Appendix 3 Rules'!$C$2:$C$18,MATCH(F15,'Appendix 3 Rules'!$A$2:$A$17))))+(IF(M15="",0,INDEX('Appendix 3 Rules'!$D$2:$D$18,MATCH(F15,'Appendix 3 Rules'!$A$2:$A$17))))+(IF(O15="",0,INDEX('Appendix 3 Rules'!$E$2:$E$18,MATCH(F15,'Appendix 3 Rules'!$A$2:$A$17))))+(IF(Q15="",0,INDEX('Appendix 3 Rules'!$F$2:$F$18,MATCH(F15,'Appendix 3 Rules'!$A$2:$A$17))))+(IF(S15="",0,INDEX('Appendix 3 Rules'!$G$2:$G$18,MATCH(F15,'Appendix 3 Rules'!$A$2:$A$17))))+(IF(U15="",0,INDEX('Appendix 3 Rules'!$H$2:$H$18,MATCH(F15,'Appendix 3 Rules'!$A$2:$A$17))))+(IF(W15="",0,INDEX('Appendix 3 Rules'!$I$2:$I$18,MATCH(F15,'Appendix 3 Rules'!$A$2:$A$17))))+(IF(Y15="",0,INDEX('Appendix 3 Rules'!$J$2:$J$18,MATCH(F15,'Appendix 3 Rules'!$A$2:$A$17))))+(IF(AA15="",0,INDEX('Appendix 3 Rules'!$K$2:$K$18,MATCH(F15,'Appendix 3 Rules'!$A$2:$A$17))))+(IF(AC15="",0,INDEX('Appendix 3 Rules'!$L$2:$L$18,MATCH(F15,'Appendix 3 Rules'!$A$2:$A$17))))+(IF(AE15="",0,INDEX('Appendix 3 Rules'!$M$2:$M$18,MATCH(F15,'Appendix 3 Rules'!$A$2:$A$17))))+(IF(AG15="",0,INDEX('Appendix 3 Rules'!$N$2:$N$18,MATCH(F15,'Appendix 3 Rules'!$A$2:$A$17))))+(IF(F15="gc1",VLOOKUP(F15,'Appendix 3 Rules'!A6:$O$34,15)))+(IF(F15="gc2",VLOOKUP(F15,'Appendix 3 Rules'!A6:$O$34,15)))+(IF(F15="gc3",VLOOKUP(F15,'Appendix 3 Rules'!A6:$O$34,15)))+(IF(F15="gr1",VLOOKUP(F15,'Appendix 3 Rules'!A6:$O$34,15)))+(IF(F15="gr2",VLOOKUP(F15,'Appendix 3 Rules'!A6:$O$34,15)))+(IF(F15="gr3",VLOOKUP(F15,'Appendix 3 Rules'!A6:$O$34,15)))+(IF(F15="h1",VLOOKUP(F15,'Appendix 3 Rules'!A6:$O$34,15)))+(IF(F15="h2",VLOOKUP(F15,'Appendix 3 Rules'!A6:$O$34,15)))+(IF(F15="h3",VLOOKUP(F15,'Appendix 3 Rules'!A6:$O$34,15)))+(IF(F15="i1",VLOOKUP(F15,'Appendix 3 Rules'!A6:$O$34,15)))+(IF(F15="i2",VLOOKUP(F15,'Appendix 3 Rules'!A6:$O$34,15)))+(IF(F15="j1",VLOOKUP(F15,'Appendix 3 Rules'!A6:$O$34,15)))+(IF(F15="j2",VLOOKUP(F15,'Appendix 3 Rules'!A6:$O$34,15)))+(IF(F15="k",VLOOKUP(F15,'Appendix 3 Rules'!A6:$O$34,15)))+(IF(F15="l1",VLOOKUP(F15,'Appendix 3 Rules'!A6:$O$34,15)))+(IF(F15="l2",VLOOKUP(F15,'Appendix 3 Rules'!A6:$O$34,15)))+(IF(F15="m1",VLOOKUP(F15,'Appendix 3 Rules'!A6:$O$34,15)))+(IF(F15="m2",VLOOKUP(F15,'Appendix 3 Rules'!A6:$O$34,15)))+(IF(F15="m3",VLOOKUP(F15,'Appendix 3 Rules'!A6:$O$34,15)))+(IF(F15="n",VLOOKUP(F15,'Appendix 3 Rules'!A6:$O$34,15)))+(IF(F15="o",VLOOKUP(F15,'Appendix 3 Rules'!A6:$O$34,15)))+(IF(F15="p",VLOOKUP(F15,'Appendix 3 Rules'!A6:$O$34,15)))+(IF(F15="q",VLOOKUP(F15,'Appendix 3 Rules'!A6:$O$34,15)))+(IF(F15="r",VLOOKUP(F15,'Appendix 3 Rules'!A6:$O$34,15)))+(IF(F15="s",VLOOKUP(F15,'Appendix 3 Rules'!A6:$O$34,15)))+(IF(F15="t",VLOOKUP(F15,'Appendix 3 Rules'!A6:$O$34,15)))+(IF(F15="u",VLOOKUP(F15,'Appendix 3 Rules'!A6:$O$34,15))))</f>
        <v/>
      </c>
      <c r="H15" s="93" t="str">
        <f>IF(F15="","",IF(OR(F15="d",F15="e",F15="gc1",F15="gc2",F15="gc3",F15="gr1",F15="gr2",F15="gr3",F15="h1",F15="h2",F15="h3",F15="i1",F15="i2",F15="j1",F15="j2",F15="k",F15="l1",F15="l2",F15="m1",F15="m2",F15="m3",F15="n",F15="o",F15="p",F15="q",F15="r",F15="s",F15="t",F15="u",F15="f"),MIN(G15,VLOOKUP(F15,'Appx 3 (Mass) Rules'!$A$1:$D$150,4,0)),MIN(G15,VLOOKUP(F15,'Appx 3 (Mass) Rules'!$A$1:$D$150,4,0),SUMPRODUCT(IF(I15="",0,INDEX('Appendix 3 Rules'!$B$2:$B$18,MATCH(F15,'Appendix 3 Rules'!$A$2:$A$17))))+(IF(K15="",0,INDEX('Appendix 3 Rules'!$C$2:$C$18,MATCH(F15,'Appendix 3 Rules'!$A$2:$A$17))))+(IF(M15="",0,INDEX('Appendix 3 Rules'!$D$2:$D$18,MATCH(F15,'Appendix 3 Rules'!$A$2:$A$17))))+(IF(O15="",0,INDEX('Appendix 3 Rules'!$E$2:$E$18,MATCH(F15,'Appendix 3 Rules'!$A$2:$A$17))))+(IF(Q15="",0,INDEX('Appendix 3 Rules'!$F$2:$F$18,MATCH(F15,'Appendix 3 Rules'!$A$2:$A$17))))+(IF(S15="",0,INDEX('Appendix 3 Rules'!$G$2:$G$18,MATCH(F15,'Appendix 3 Rules'!$A$2:$A$17))))+(IF(U15="",0,INDEX('Appendix 3 Rules'!$H$2:$H$18,MATCH(F15,'Appendix 3 Rules'!$A$2:$A$17))))+(IF(W15="",0,INDEX('Appendix 3 Rules'!$I$2:$I$18,MATCH(F15,'Appendix 3 Rules'!$A$2:$A$17))))+(IF(Y15="",0,INDEX('Appendix 3 Rules'!$J$2:$J$18,MATCH(F15,'Appendix 3 Rules'!$A$2:$A$17))))+(IF(AA15="",0,INDEX('Appendix 3 Rules'!$K$2:$K$18,MATCH(F15,'Appendix 3 Rules'!$A$2:$A$17))))+(IF(AC15="",0,INDEX('Appendix 3 Rules'!$L$2:$L$18,MATCH(F15,'Appendix 3 Rules'!$A$2:$A$17))))+(IF(AE15="",0,INDEX('Appendix 3 Rules'!$M$2:$M$18,MATCH(F15,'Appendix 3 Rules'!$A$2:$A$17))))+(IF(AG15="",0,INDEX('Appendix 3 Rules'!$N$2:$N$18,MATCH(F15,'Appendix 3 Rules'!$A$2:$A$17))))+(IF(F15="gc1",VLOOKUP(F15,'Appendix 3 Rules'!A6:$O$34,15)))+(IF(F15="gc2",VLOOKUP(F15,'Appendix 3 Rules'!A6:$O$34,15)))+(IF(F15="gc3",VLOOKUP(F15,'Appendix 3 Rules'!A6:$O$34,15)))+(IF(F15="gr1",VLOOKUP(F15,'Appendix 3 Rules'!A6:$O$34,15)))+(IF(F15="gr2",VLOOKUP(F15,'Appendix 3 Rules'!A6:$O$34,15)))+(IF(F15="gr3",VLOOKUP(F15,'Appendix 3 Rules'!A6:$O$34,15)))+(IF(F15="h1",VLOOKUP(F15,'Appendix 3 Rules'!A6:$O$34,15)))+(IF(F15="h2",VLOOKUP(F15,'Appendix 3 Rules'!A6:$O$34,15)))+(IF(F15="h3",VLOOKUP(F15,'Appendix 3 Rules'!A6:$O$34,15)))+(IF(F15="i1",VLOOKUP(F15,'Appendix 3 Rules'!A6:$O$34,15)))+(IF(F15="i2",VLOOKUP(F15,'Appendix 3 Rules'!A6:$O$34,15)))+(IF(F15="j1",VLOOKUP(F15,'Appendix 3 Rules'!A6:$O$34,15)))+(IF(F15="j2",VLOOKUP(F15,'Appendix 3 Rules'!A6:$O$34,15)))+(IF(F15="k",VLOOKUP(F15,'Appendix 3 Rules'!A6:$O$34,15)))+(IF(F15="l1",VLOOKUP(F15,'Appendix 3 Rules'!A6:$O$34,15)))+(IF(F15="l2",VLOOKUP(F15,'Appendix 3 Rules'!A6:$O$34,15)))+(IF(F15="m1",VLOOKUP(F15,'Appendix 3 Rules'!A6:$O$34,15)))+(IF(F15="m2",VLOOKUP(F15,'Appendix 3 Rules'!A6:$O$34,15)))+(IF(F15="m3",VLOOKUP(F15,'Appendix 3 Rules'!A6:$O$34,15)))+(IF(F15="n",VLOOKUP(F15,'Appendix 3 Rules'!A6:$O$34,15)))+(IF(F15="o",VLOOKUP(F15,'Appendix 3 Rules'!A6:$O$34,15)))+(IF(F15="p",VLOOKUP(F15,'Appendix 3 Rules'!A6:$O$34,15)))+(IF(F15="q",VLOOKUP(F15,'Appendix 3 Rules'!A6:$O$34,15)))+(IF(F15="r",VLOOKUP(F15,'Appendix 3 Rules'!A6:$O$34,15)))+(IF(F15="s",VLOOKUP(F15,'Appendix 3 Rules'!A6:$O$34,15)))+(IF(F15="t",VLOOKUP(F15,'Appendix 3 Rules'!A6:$O$34,15)))+(IF(F15="u",VLOOKUP(F15,'Appendix 3 Rules'!A6:$O$34,15))))))</f>
        <v/>
      </c>
      <c r="I15" s="11"/>
      <c r="J15" s="16"/>
      <c r="K15" s="11"/>
      <c r="L15" s="16"/>
      <c r="M15" s="11"/>
      <c r="N15" s="16"/>
      <c r="O15" s="11"/>
      <c r="P15" s="16"/>
      <c r="Q15" s="11"/>
      <c r="R15" s="16"/>
      <c r="S15" s="11"/>
      <c r="T15" s="16"/>
      <c r="U15" s="11"/>
      <c r="V15" s="16"/>
      <c r="W15" s="11"/>
      <c r="X15" s="16"/>
      <c r="Y15" s="11"/>
      <c r="Z15" s="16"/>
      <c r="AA15" s="11"/>
      <c r="AB15" s="16"/>
      <c r="AC15" s="11"/>
      <c r="AD15" s="16"/>
      <c r="AE15" s="11"/>
      <c r="AF15" s="16"/>
      <c r="AG15" s="11"/>
      <c r="AH15" s="16"/>
      <c r="AJ15" s="16" t="str">
        <f>IF(AND(F15&lt;&gt;"f",M15&lt;&gt;""),VLOOKUP(F15,'Appendix 3 Rules'!$A$1:$O$34,4,FALSE),"")</f>
        <v/>
      </c>
      <c r="AK15" s="16" t="str">
        <f>IF(Q15="","",VLOOKUP(F15,'Appendix 3 Rules'!$A$1:$N$34,6,FALSE))</f>
        <v/>
      </c>
      <c r="AL15" s="16" t="str">
        <f>IF(AND(F15="f",U15&lt;&gt;""),VLOOKUP(F15,'Appendix 3 Rules'!$A$1:$N$34,8,FALSE),"")</f>
        <v/>
      </c>
    </row>
    <row r="16" spans="1:51" ht="18" customHeight="1" x14ac:dyDescent="0.2">
      <c r="B16" s="86"/>
      <c r="C16" s="11"/>
      <c r="D16" s="18"/>
      <c r="E16" s="11"/>
      <c r="F16" s="11"/>
      <c r="G16" s="26" t="str">
        <f>IF(F16="","",SUMPRODUCT(IF(I16="",0,INDEX('Appendix 3 Rules'!$B$2:$B$18,MATCH(F16,'Appendix 3 Rules'!$A$2:$A$17))))+(IF(K16="",0,INDEX('Appendix 3 Rules'!$C$2:$C$18,MATCH(F16,'Appendix 3 Rules'!$A$2:$A$17))))+(IF(M16="",0,INDEX('Appendix 3 Rules'!$D$2:$D$18,MATCH(F16,'Appendix 3 Rules'!$A$2:$A$17))))+(IF(O16="",0,INDEX('Appendix 3 Rules'!$E$2:$E$18,MATCH(F16,'Appendix 3 Rules'!$A$2:$A$17))))+(IF(Q16="",0,INDEX('Appendix 3 Rules'!$F$2:$F$18,MATCH(F16,'Appendix 3 Rules'!$A$2:$A$17))))+(IF(S16="",0,INDEX('Appendix 3 Rules'!$G$2:$G$18,MATCH(F16,'Appendix 3 Rules'!$A$2:$A$17))))+(IF(U16="",0,INDEX('Appendix 3 Rules'!$H$2:$H$18,MATCH(F16,'Appendix 3 Rules'!$A$2:$A$17))))+(IF(W16="",0,INDEX('Appendix 3 Rules'!$I$2:$I$18,MATCH(F16,'Appendix 3 Rules'!$A$2:$A$17))))+(IF(Y16="",0,INDEX('Appendix 3 Rules'!$J$2:$J$18,MATCH(F16,'Appendix 3 Rules'!$A$2:$A$17))))+(IF(AA16="",0,INDEX('Appendix 3 Rules'!$K$2:$K$18,MATCH(F16,'Appendix 3 Rules'!$A$2:$A$17))))+(IF(AC16="",0,INDEX('Appendix 3 Rules'!$L$2:$L$18,MATCH(F16,'Appendix 3 Rules'!$A$2:$A$17))))+(IF(AE16="",0,INDEX('Appendix 3 Rules'!$M$2:$M$18,MATCH(F16,'Appendix 3 Rules'!$A$2:$A$17))))+(IF(AG16="",0,INDEX('Appendix 3 Rules'!$N$2:$N$18,MATCH(F16,'Appendix 3 Rules'!$A$2:$A$17))))+(IF(F16="gc1",VLOOKUP(F16,'Appendix 3 Rules'!A7:$O$34,15)))+(IF(F16="gc2",VLOOKUP(F16,'Appendix 3 Rules'!A7:$O$34,15)))+(IF(F16="gc3",VLOOKUP(F16,'Appendix 3 Rules'!A7:$O$34,15)))+(IF(F16="gr1",VLOOKUP(F16,'Appendix 3 Rules'!A7:$O$34,15)))+(IF(F16="gr2",VLOOKUP(F16,'Appendix 3 Rules'!A7:$O$34,15)))+(IF(F16="gr3",VLOOKUP(F16,'Appendix 3 Rules'!A7:$O$34,15)))+(IF(F16="h1",VLOOKUP(F16,'Appendix 3 Rules'!A7:$O$34,15)))+(IF(F16="h2",VLOOKUP(F16,'Appendix 3 Rules'!A7:$O$34,15)))+(IF(F16="h3",VLOOKUP(F16,'Appendix 3 Rules'!A7:$O$34,15)))+(IF(F16="i1",VLOOKUP(F16,'Appendix 3 Rules'!A7:$O$34,15)))+(IF(F16="i2",VLOOKUP(F16,'Appendix 3 Rules'!A7:$O$34,15)))+(IF(F16="j1",VLOOKUP(F16,'Appendix 3 Rules'!A7:$O$34,15)))+(IF(F16="j2",VLOOKUP(F16,'Appendix 3 Rules'!A7:$O$34,15)))+(IF(F16="k",VLOOKUP(F16,'Appendix 3 Rules'!A7:$O$34,15)))+(IF(F16="l1",VLOOKUP(F16,'Appendix 3 Rules'!A7:$O$34,15)))+(IF(F16="l2",VLOOKUP(F16,'Appendix 3 Rules'!A7:$O$34,15)))+(IF(F16="m1",VLOOKUP(F16,'Appendix 3 Rules'!A7:$O$34,15)))+(IF(F16="m2",VLOOKUP(F16,'Appendix 3 Rules'!A7:$O$34,15)))+(IF(F16="m3",VLOOKUP(F16,'Appendix 3 Rules'!A7:$O$34,15)))+(IF(F16="n",VLOOKUP(F16,'Appendix 3 Rules'!A7:$O$34,15)))+(IF(F16="o",VLOOKUP(F16,'Appendix 3 Rules'!A7:$O$34,15)))+(IF(F16="p",VLOOKUP(F16,'Appendix 3 Rules'!A7:$O$34,15)))+(IF(F16="q",VLOOKUP(F16,'Appendix 3 Rules'!A7:$O$34,15)))+(IF(F16="r",VLOOKUP(F16,'Appendix 3 Rules'!A7:$O$34,15)))+(IF(F16="s",VLOOKUP(F16,'Appendix 3 Rules'!A7:$O$34,15)))+(IF(F16="t",VLOOKUP(F16,'Appendix 3 Rules'!A7:$O$34,15)))+(IF(F16="u",VLOOKUP(F16,'Appendix 3 Rules'!A7:$O$34,15))))</f>
        <v/>
      </c>
      <c r="H16" s="93" t="str">
        <f>IF(F16="","",IF(OR(F16="d",F16="e",F16="gc1",F16="gc2",F16="gc3",F16="gr1",F16="gr2",F16="gr3",F16="h1",F16="h2",F16="h3",F16="i1",F16="i2",F16="j1",F16="j2",F16="k",F16="l1",F16="l2",F16="m1",F16="m2",F16="m3",F16="n",F16="o",F16="p",F16="q",F16="r",F16="s",F16="t",F16="u",F16="f"),MIN(G16,VLOOKUP(F16,'Appx 3 (Mass) Rules'!$A$1:$D$150,4,0)),MIN(G16,VLOOKUP(F16,'Appx 3 (Mass) Rules'!$A$1:$D$150,4,0),SUMPRODUCT(IF(I16="",0,INDEX('Appendix 3 Rules'!$B$2:$B$18,MATCH(F16,'Appendix 3 Rules'!$A$2:$A$17))))+(IF(K16="",0,INDEX('Appendix 3 Rules'!$C$2:$C$18,MATCH(F16,'Appendix 3 Rules'!$A$2:$A$17))))+(IF(M16="",0,INDEX('Appendix 3 Rules'!$D$2:$D$18,MATCH(F16,'Appendix 3 Rules'!$A$2:$A$17))))+(IF(O16="",0,INDEX('Appendix 3 Rules'!$E$2:$E$18,MATCH(F16,'Appendix 3 Rules'!$A$2:$A$17))))+(IF(Q16="",0,INDEX('Appendix 3 Rules'!$F$2:$F$18,MATCH(F16,'Appendix 3 Rules'!$A$2:$A$17))))+(IF(S16="",0,INDEX('Appendix 3 Rules'!$G$2:$G$18,MATCH(F16,'Appendix 3 Rules'!$A$2:$A$17))))+(IF(U16="",0,INDEX('Appendix 3 Rules'!$H$2:$H$18,MATCH(F16,'Appendix 3 Rules'!$A$2:$A$17))))+(IF(W16="",0,INDEX('Appendix 3 Rules'!$I$2:$I$18,MATCH(F16,'Appendix 3 Rules'!$A$2:$A$17))))+(IF(Y16="",0,INDEX('Appendix 3 Rules'!$J$2:$J$18,MATCH(F16,'Appendix 3 Rules'!$A$2:$A$17))))+(IF(AA16="",0,INDEX('Appendix 3 Rules'!$K$2:$K$18,MATCH(F16,'Appendix 3 Rules'!$A$2:$A$17))))+(IF(AC16="",0,INDEX('Appendix 3 Rules'!$L$2:$L$18,MATCH(F16,'Appendix 3 Rules'!$A$2:$A$17))))+(IF(AE16="",0,INDEX('Appendix 3 Rules'!$M$2:$M$18,MATCH(F16,'Appendix 3 Rules'!$A$2:$A$17))))+(IF(AG16="",0,INDEX('Appendix 3 Rules'!$N$2:$N$18,MATCH(F16,'Appendix 3 Rules'!$A$2:$A$17))))+(IF(F16="gc1",VLOOKUP(F16,'Appendix 3 Rules'!A7:$O$34,15)))+(IF(F16="gc2",VLOOKUP(F16,'Appendix 3 Rules'!A7:$O$34,15)))+(IF(F16="gc3",VLOOKUP(F16,'Appendix 3 Rules'!A7:$O$34,15)))+(IF(F16="gr1",VLOOKUP(F16,'Appendix 3 Rules'!A7:$O$34,15)))+(IF(F16="gr2",VLOOKUP(F16,'Appendix 3 Rules'!A7:$O$34,15)))+(IF(F16="gr3",VLOOKUP(F16,'Appendix 3 Rules'!A7:$O$34,15)))+(IF(F16="h1",VLOOKUP(F16,'Appendix 3 Rules'!A7:$O$34,15)))+(IF(F16="h2",VLOOKUP(F16,'Appendix 3 Rules'!A7:$O$34,15)))+(IF(F16="h3",VLOOKUP(F16,'Appendix 3 Rules'!A7:$O$34,15)))+(IF(F16="i1",VLOOKUP(F16,'Appendix 3 Rules'!A7:$O$34,15)))+(IF(F16="i2",VLOOKUP(F16,'Appendix 3 Rules'!A7:$O$34,15)))+(IF(F16="j1",VLOOKUP(F16,'Appendix 3 Rules'!A7:$O$34,15)))+(IF(F16="j2",VLOOKUP(F16,'Appendix 3 Rules'!A7:$O$34,15)))+(IF(F16="k",VLOOKUP(F16,'Appendix 3 Rules'!A7:$O$34,15)))+(IF(F16="l1",VLOOKUP(F16,'Appendix 3 Rules'!A7:$O$34,15)))+(IF(F16="l2",VLOOKUP(F16,'Appendix 3 Rules'!A7:$O$34,15)))+(IF(F16="m1",VLOOKUP(F16,'Appendix 3 Rules'!A7:$O$34,15)))+(IF(F16="m2",VLOOKUP(F16,'Appendix 3 Rules'!A7:$O$34,15)))+(IF(F16="m3",VLOOKUP(F16,'Appendix 3 Rules'!A7:$O$34,15)))+(IF(F16="n",VLOOKUP(F16,'Appendix 3 Rules'!A7:$O$34,15)))+(IF(F16="o",VLOOKUP(F16,'Appendix 3 Rules'!A7:$O$34,15)))+(IF(F16="p",VLOOKUP(F16,'Appendix 3 Rules'!A7:$O$34,15)))+(IF(F16="q",VLOOKUP(F16,'Appendix 3 Rules'!A7:$O$34,15)))+(IF(F16="r",VLOOKUP(F16,'Appendix 3 Rules'!A7:$O$34,15)))+(IF(F16="s",VLOOKUP(F16,'Appendix 3 Rules'!A7:$O$34,15)))+(IF(F16="t",VLOOKUP(F16,'Appendix 3 Rules'!A7:$O$34,15)))+(IF(F16="u",VLOOKUP(F16,'Appendix 3 Rules'!A7:$O$34,15))))))</f>
        <v/>
      </c>
      <c r="I16" s="11"/>
      <c r="J16" s="16"/>
      <c r="K16" s="11"/>
      <c r="L16" s="16"/>
      <c r="M16" s="11"/>
      <c r="N16" s="16"/>
      <c r="O16" s="11"/>
      <c r="P16" s="16"/>
      <c r="Q16" s="11"/>
      <c r="R16" s="16"/>
      <c r="S16" s="11"/>
      <c r="T16" s="16"/>
      <c r="U16" s="11"/>
      <c r="V16" s="16"/>
      <c r="W16" s="11"/>
      <c r="X16" s="16"/>
      <c r="Y16" s="11"/>
      <c r="Z16" s="16"/>
      <c r="AA16" s="11"/>
      <c r="AB16" s="16"/>
      <c r="AC16" s="11"/>
      <c r="AD16" s="16"/>
      <c r="AE16" s="11"/>
      <c r="AF16" s="16"/>
      <c r="AG16" s="11"/>
      <c r="AH16" s="16"/>
      <c r="AJ16" s="16" t="str">
        <f>IF(AND(F16&lt;&gt;"f",M16&lt;&gt;""),VLOOKUP(F16,'Appendix 3 Rules'!$A$1:$O$34,4,FALSE),"")</f>
        <v/>
      </c>
      <c r="AK16" s="16" t="str">
        <f>IF(Q16="","",VLOOKUP(F16,'Appendix 3 Rules'!$A$1:$N$34,6,FALSE))</f>
        <v/>
      </c>
      <c r="AL16" s="16" t="str">
        <f>IF(AND(F16="f",U16&lt;&gt;""),VLOOKUP(F16,'Appendix 3 Rules'!$A$1:$N$34,8,FALSE),"")</f>
        <v/>
      </c>
    </row>
    <row r="17" spans="1:38" ht="18" customHeight="1" x14ac:dyDescent="0.2">
      <c r="B17" s="86"/>
      <c r="C17" s="11"/>
      <c r="D17" s="18"/>
      <c r="E17" s="11"/>
      <c r="F17" s="11"/>
      <c r="G17" s="26" t="str">
        <f>IF(F17="","",SUMPRODUCT(IF(I17="",0,INDEX('Appendix 3 Rules'!$B$2:$B$18,MATCH(F17,'Appendix 3 Rules'!$A$2:$A$17))))+(IF(K17="",0,INDEX('Appendix 3 Rules'!$C$2:$C$18,MATCH(F17,'Appendix 3 Rules'!$A$2:$A$17))))+(IF(M17="",0,INDEX('Appendix 3 Rules'!$D$2:$D$18,MATCH(F17,'Appendix 3 Rules'!$A$2:$A$17))))+(IF(O17="",0,INDEX('Appendix 3 Rules'!$E$2:$E$18,MATCH(F17,'Appendix 3 Rules'!$A$2:$A$17))))+(IF(Q17="",0,INDEX('Appendix 3 Rules'!$F$2:$F$18,MATCH(F17,'Appendix 3 Rules'!$A$2:$A$17))))+(IF(S17="",0,INDEX('Appendix 3 Rules'!$G$2:$G$18,MATCH(F17,'Appendix 3 Rules'!$A$2:$A$17))))+(IF(U17="",0,INDEX('Appendix 3 Rules'!$H$2:$H$18,MATCH(F17,'Appendix 3 Rules'!$A$2:$A$17))))+(IF(W17="",0,INDEX('Appendix 3 Rules'!$I$2:$I$18,MATCH(F17,'Appendix 3 Rules'!$A$2:$A$17))))+(IF(Y17="",0,INDEX('Appendix 3 Rules'!$J$2:$J$18,MATCH(F17,'Appendix 3 Rules'!$A$2:$A$17))))+(IF(AA17="",0,INDEX('Appendix 3 Rules'!$K$2:$K$18,MATCH(F17,'Appendix 3 Rules'!$A$2:$A$17))))+(IF(AC17="",0,INDEX('Appendix 3 Rules'!$L$2:$L$18,MATCH(F17,'Appendix 3 Rules'!$A$2:$A$17))))+(IF(AE17="",0,INDEX('Appendix 3 Rules'!$M$2:$M$18,MATCH(F17,'Appendix 3 Rules'!$A$2:$A$17))))+(IF(AG17="",0,INDEX('Appendix 3 Rules'!$N$2:$N$18,MATCH(F17,'Appendix 3 Rules'!$A$2:$A$17))))+(IF(F17="gc1",VLOOKUP(F17,'Appendix 3 Rules'!A8:$O$34,15)))+(IF(F17="gc2",VLOOKUP(F17,'Appendix 3 Rules'!A8:$O$34,15)))+(IF(F17="gc3",VLOOKUP(F17,'Appendix 3 Rules'!A8:$O$34,15)))+(IF(F17="gr1",VLOOKUP(F17,'Appendix 3 Rules'!A8:$O$34,15)))+(IF(F17="gr2",VLOOKUP(F17,'Appendix 3 Rules'!A8:$O$34,15)))+(IF(F17="gr3",VLOOKUP(F17,'Appendix 3 Rules'!A8:$O$34,15)))+(IF(F17="h1",VLOOKUP(F17,'Appendix 3 Rules'!A8:$O$34,15)))+(IF(F17="h2",VLOOKUP(F17,'Appendix 3 Rules'!A8:$O$34,15)))+(IF(F17="h3",VLOOKUP(F17,'Appendix 3 Rules'!A8:$O$34,15)))+(IF(F17="i1",VLOOKUP(F17,'Appendix 3 Rules'!A8:$O$34,15)))+(IF(F17="i2",VLOOKUP(F17,'Appendix 3 Rules'!A8:$O$34,15)))+(IF(F17="j1",VLOOKUP(F17,'Appendix 3 Rules'!A8:$O$34,15)))+(IF(F17="j2",VLOOKUP(F17,'Appendix 3 Rules'!A8:$O$34,15)))+(IF(F17="k",VLOOKUP(F17,'Appendix 3 Rules'!A8:$O$34,15)))+(IF(F17="l1",VLOOKUP(F17,'Appendix 3 Rules'!A8:$O$34,15)))+(IF(F17="l2",VLOOKUP(F17,'Appendix 3 Rules'!A8:$O$34,15)))+(IF(F17="m1",VLOOKUP(F17,'Appendix 3 Rules'!A8:$O$34,15)))+(IF(F17="m2",VLOOKUP(F17,'Appendix 3 Rules'!A8:$O$34,15)))+(IF(F17="m3",VLOOKUP(F17,'Appendix 3 Rules'!A8:$O$34,15)))+(IF(F17="n",VLOOKUP(F17,'Appendix 3 Rules'!A8:$O$34,15)))+(IF(F17="o",VLOOKUP(F17,'Appendix 3 Rules'!A8:$O$34,15)))+(IF(F17="p",VLOOKUP(F17,'Appendix 3 Rules'!A8:$O$34,15)))+(IF(F17="q",VLOOKUP(F17,'Appendix 3 Rules'!A8:$O$34,15)))+(IF(F17="r",VLOOKUP(F17,'Appendix 3 Rules'!A8:$O$34,15)))+(IF(F17="s",VLOOKUP(F17,'Appendix 3 Rules'!A8:$O$34,15)))+(IF(F17="t",VLOOKUP(F17,'Appendix 3 Rules'!A8:$O$34,15)))+(IF(F17="u",VLOOKUP(F17,'Appendix 3 Rules'!A8:$O$34,15))))</f>
        <v/>
      </c>
      <c r="H17" s="93" t="str">
        <f>IF(F17="","",IF(OR(F17="d",F17="e",F17="gc1",F17="gc2",F17="gc3",F17="gr1",F17="gr2",F17="gr3",F17="h1",F17="h2",F17="h3",F17="i1",F17="i2",F17="j1",F17="j2",F17="k",F17="l1",F17="l2",F17="m1",F17="m2",F17="m3",F17="n",F17="o",F17="p",F17="q",F17="r",F17="s",F17="t",F17="u",F17="f"),MIN(G17,VLOOKUP(F17,'Appx 3 (Mass) Rules'!$A$1:$D$150,4,0)),MIN(G17,VLOOKUP(F17,'Appx 3 (Mass) Rules'!$A$1:$D$150,4,0),SUMPRODUCT(IF(I17="",0,INDEX('Appendix 3 Rules'!$B$2:$B$18,MATCH(F17,'Appendix 3 Rules'!$A$2:$A$17))))+(IF(K17="",0,INDEX('Appendix 3 Rules'!$C$2:$C$18,MATCH(F17,'Appendix 3 Rules'!$A$2:$A$17))))+(IF(M17="",0,INDEX('Appendix 3 Rules'!$D$2:$D$18,MATCH(F17,'Appendix 3 Rules'!$A$2:$A$17))))+(IF(O17="",0,INDEX('Appendix 3 Rules'!$E$2:$E$18,MATCH(F17,'Appendix 3 Rules'!$A$2:$A$17))))+(IF(Q17="",0,INDEX('Appendix 3 Rules'!$F$2:$F$18,MATCH(F17,'Appendix 3 Rules'!$A$2:$A$17))))+(IF(S17="",0,INDEX('Appendix 3 Rules'!$G$2:$G$18,MATCH(F17,'Appendix 3 Rules'!$A$2:$A$17))))+(IF(U17="",0,INDEX('Appendix 3 Rules'!$H$2:$H$18,MATCH(F17,'Appendix 3 Rules'!$A$2:$A$17))))+(IF(W17="",0,INDEX('Appendix 3 Rules'!$I$2:$I$18,MATCH(F17,'Appendix 3 Rules'!$A$2:$A$17))))+(IF(Y17="",0,INDEX('Appendix 3 Rules'!$J$2:$J$18,MATCH(F17,'Appendix 3 Rules'!$A$2:$A$17))))+(IF(AA17="",0,INDEX('Appendix 3 Rules'!$K$2:$K$18,MATCH(F17,'Appendix 3 Rules'!$A$2:$A$17))))+(IF(AC17="",0,INDEX('Appendix 3 Rules'!$L$2:$L$18,MATCH(F17,'Appendix 3 Rules'!$A$2:$A$17))))+(IF(AE17="",0,INDEX('Appendix 3 Rules'!$M$2:$M$18,MATCH(F17,'Appendix 3 Rules'!$A$2:$A$17))))+(IF(AG17="",0,INDEX('Appendix 3 Rules'!$N$2:$N$18,MATCH(F17,'Appendix 3 Rules'!$A$2:$A$17))))+(IF(F17="gc1",VLOOKUP(F17,'Appendix 3 Rules'!A8:$O$34,15)))+(IF(F17="gc2",VLOOKUP(F17,'Appendix 3 Rules'!A8:$O$34,15)))+(IF(F17="gc3",VLOOKUP(F17,'Appendix 3 Rules'!A8:$O$34,15)))+(IF(F17="gr1",VLOOKUP(F17,'Appendix 3 Rules'!A8:$O$34,15)))+(IF(F17="gr2",VLOOKUP(F17,'Appendix 3 Rules'!A8:$O$34,15)))+(IF(F17="gr3",VLOOKUP(F17,'Appendix 3 Rules'!A8:$O$34,15)))+(IF(F17="h1",VLOOKUP(F17,'Appendix 3 Rules'!A8:$O$34,15)))+(IF(F17="h2",VLOOKUP(F17,'Appendix 3 Rules'!A8:$O$34,15)))+(IF(F17="h3",VLOOKUP(F17,'Appendix 3 Rules'!A8:$O$34,15)))+(IF(F17="i1",VLOOKUP(F17,'Appendix 3 Rules'!A8:$O$34,15)))+(IF(F17="i2",VLOOKUP(F17,'Appendix 3 Rules'!A8:$O$34,15)))+(IF(F17="j1",VLOOKUP(F17,'Appendix 3 Rules'!A8:$O$34,15)))+(IF(F17="j2",VLOOKUP(F17,'Appendix 3 Rules'!A8:$O$34,15)))+(IF(F17="k",VLOOKUP(F17,'Appendix 3 Rules'!A8:$O$34,15)))+(IF(F17="l1",VLOOKUP(F17,'Appendix 3 Rules'!A8:$O$34,15)))+(IF(F17="l2",VLOOKUP(F17,'Appendix 3 Rules'!A8:$O$34,15)))+(IF(F17="m1",VLOOKUP(F17,'Appendix 3 Rules'!A8:$O$34,15)))+(IF(F17="m2",VLOOKUP(F17,'Appendix 3 Rules'!A8:$O$34,15)))+(IF(F17="m3",VLOOKUP(F17,'Appendix 3 Rules'!A8:$O$34,15)))+(IF(F17="n",VLOOKUP(F17,'Appendix 3 Rules'!A8:$O$34,15)))+(IF(F17="o",VLOOKUP(F17,'Appendix 3 Rules'!A8:$O$34,15)))+(IF(F17="p",VLOOKUP(F17,'Appendix 3 Rules'!A8:$O$34,15)))+(IF(F17="q",VLOOKUP(F17,'Appendix 3 Rules'!A8:$O$34,15)))+(IF(F17="r",VLOOKUP(F17,'Appendix 3 Rules'!A8:$O$34,15)))+(IF(F17="s",VLOOKUP(F17,'Appendix 3 Rules'!A8:$O$34,15)))+(IF(F17="t",VLOOKUP(F17,'Appendix 3 Rules'!A8:$O$34,15)))+(IF(F17="u",VLOOKUP(F17,'Appendix 3 Rules'!A8:$O$34,15))))))</f>
        <v/>
      </c>
      <c r="I17" s="11"/>
      <c r="J17" s="16"/>
      <c r="K17" s="11"/>
      <c r="L17" s="16"/>
      <c r="M17" s="11"/>
      <c r="N17" s="16"/>
      <c r="O17" s="11"/>
      <c r="P17" s="16"/>
      <c r="Q17" s="11"/>
      <c r="R17" s="16"/>
      <c r="S17" s="11"/>
      <c r="T17" s="16"/>
      <c r="U17" s="11"/>
      <c r="V17" s="16"/>
      <c r="W17" s="11"/>
      <c r="X17" s="16"/>
      <c r="Y17" s="11"/>
      <c r="Z17" s="16"/>
      <c r="AA17" s="11"/>
      <c r="AB17" s="16"/>
      <c r="AC17" s="11"/>
      <c r="AD17" s="16"/>
      <c r="AE17" s="11"/>
      <c r="AF17" s="16"/>
      <c r="AG17" s="11"/>
      <c r="AH17" s="16"/>
      <c r="AJ17" s="16" t="str">
        <f>IF(AND(F17&lt;&gt;"f",M17&lt;&gt;""),VLOOKUP(F17,'Appendix 3 Rules'!$A$1:$O$34,4,FALSE),"")</f>
        <v/>
      </c>
      <c r="AK17" s="16" t="str">
        <f>IF(Q17="","",VLOOKUP(F17,'Appendix 3 Rules'!$A$1:$N$34,6,FALSE))</f>
        <v/>
      </c>
      <c r="AL17" s="16" t="str">
        <f>IF(AND(F17="f",U17&lt;&gt;""),VLOOKUP(F17,'Appendix 3 Rules'!$A$1:$N$34,8,FALSE),"")</f>
        <v/>
      </c>
    </row>
    <row r="18" spans="1:38" ht="18" customHeight="1" x14ac:dyDescent="0.2">
      <c r="B18" s="86"/>
      <c r="C18" s="11"/>
      <c r="D18" s="18"/>
      <c r="E18" s="11"/>
      <c r="F18" s="11"/>
      <c r="G18" s="26" t="str">
        <f>IF(F18="","",SUMPRODUCT(IF(I18="",0,INDEX('Appendix 3 Rules'!$B$2:$B$18,MATCH(F18,'Appendix 3 Rules'!$A$2:$A$17))))+(IF(K18="",0,INDEX('Appendix 3 Rules'!$C$2:$C$18,MATCH(F18,'Appendix 3 Rules'!$A$2:$A$17))))+(IF(M18="",0,INDEX('Appendix 3 Rules'!$D$2:$D$18,MATCH(F18,'Appendix 3 Rules'!$A$2:$A$17))))+(IF(O18="",0,INDEX('Appendix 3 Rules'!$E$2:$E$18,MATCH(F18,'Appendix 3 Rules'!$A$2:$A$17))))+(IF(Q18="",0,INDEX('Appendix 3 Rules'!$F$2:$F$18,MATCH(F18,'Appendix 3 Rules'!$A$2:$A$17))))+(IF(S18="",0,INDEX('Appendix 3 Rules'!$G$2:$G$18,MATCH(F18,'Appendix 3 Rules'!$A$2:$A$17))))+(IF(U18="",0,INDEX('Appendix 3 Rules'!$H$2:$H$18,MATCH(F18,'Appendix 3 Rules'!$A$2:$A$17))))+(IF(W18="",0,INDEX('Appendix 3 Rules'!$I$2:$I$18,MATCH(F18,'Appendix 3 Rules'!$A$2:$A$17))))+(IF(Y18="",0,INDEX('Appendix 3 Rules'!$J$2:$J$18,MATCH(F18,'Appendix 3 Rules'!$A$2:$A$17))))+(IF(AA18="",0,INDEX('Appendix 3 Rules'!$K$2:$K$18,MATCH(F18,'Appendix 3 Rules'!$A$2:$A$17))))+(IF(AC18="",0,INDEX('Appendix 3 Rules'!$L$2:$L$18,MATCH(F18,'Appendix 3 Rules'!$A$2:$A$17))))+(IF(AE18="",0,INDEX('Appendix 3 Rules'!$M$2:$M$18,MATCH(F18,'Appendix 3 Rules'!$A$2:$A$17))))+(IF(AG18="",0,INDEX('Appendix 3 Rules'!$N$2:$N$18,MATCH(F18,'Appendix 3 Rules'!$A$2:$A$17))))+(IF(F18="gc1",VLOOKUP(F18,'Appendix 3 Rules'!A9:$O$34,15)))+(IF(F18="gc2",VLOOKUP(F18,'Appendix 3 Rules'!A9:$O$34,15)))+(IF(F18="gc3",VLOOKUP(F18,'Appendix 3 Rules'!A9:$O$34,15)))+(IF(F18="gr1",VLOOKUP(F18,'Appendix 3 Rules'!A9:$O$34,15)))+(IF(F18="gr2",VLOOKUP(F18,'Appendix 3 Rules'!A9:$O$34,15)))+(IF(F18="gr3",VLOOKUP(F18,'Appendix 3 Rules'!A9:$O$34,15)))+(IF(F18="h1",VLOOKUP(F18,'Appendix 3 Rules'!A9:$O$34,15)))+(IF(F18="h2",VLOOKUP(F18,'Appendix 3 Rules'!A9:$O$34,15)))+(IF(F18="h3",VLOOKUP(F18,'Appendix 3 Rules'!A9:$O$34,15)))+(IF(F18="i1",VLOOKUP(F18,'Appendix 3 Rules'!A9:$O$34,15)))+(IF(F18="i2",VLOOKUP(F18,'Appendix 3 Rules'!A9:$O$34,15)))+(IF(F18="j1",VLOOKUP(F18,'Appendix 3 Rules'!A9:$O$34,15)))+(IF(F18="j2",VLOOKUP(F18,'Appendix 3 Rules'!A9:$O$34,15)))+(IF(F18="k",VLOOKUP(F18,'Appendix 3 Rules'!A9:$O$34,15)))+(IF(F18="l1",VLOOKUP(F18,'Appendix 3 Rules'!A9:$O$34,15)))+(IF(F18="l2",VLOOKUP(F18,'Appendix 3 Rules'!A9:$O$34,15)))+(IF(F18="m1",VLOOKUP(F18,'Appendix 3 Rules'!A9:$O$34,15)))+(IF(F18="m2",VLOOKUP(F18,'Appendix 3 Rules'!A9:$O$34,15)))+(IF(F18="m3",VLOOKUP(F18,'Appendix 3 Rules'!A9:$O$34,15)))+(IF(F18="n",VLOOKUP(F18,'Appendix 3 Rules'!A9:$O$34,15)))+(IF(F18="o",VLOOKUP(F18,'Appendix 3 Rules'!A9:$O$34,15)))+(IF(F18="p",VLOOKUP(F18,'Appendix 3 Rules'!A9:$O$34,15)))+(IF(F18="q",VLOOKUP(F18,'Appendix 3 Rules'!A9:$O$34,15)))+(IF(F18="r",VLOOKUP(F18,'Appendix 3 Rules'!A9:$O$34,15)))+(IF(F18="s",VLOOKUP(F18,'Appendix 3 Rules'!A9:$O$34,15)))+(IF(F18="t",VLOOKUP(F18,'Appendix 3 Rules'!A9:$O$34,15)))+(IF(F18="u",VLOOKUP(F18,'Appendix 3 Rules'!A9:$O$34,15))))</f>
        <v/>
      </c>
      <c r="H18" s="93" t="str">
        <f>IF(F18="","",IF(OR(F18="d",F18="e",F18="gc1",F18="gc2",F18="gc3",F18="gr1",F18="gr2",F18="gr3",F18="h1",F18="h2",F18="h3",F18="i1",F18="i2",F18="j1",F18="j2",F18="k",F18="l1",F18="l2",F18="m1",F18="m2",F18="m3",F18="n",F18="o",F18="p",F18="q",F18="r",F18="s",F18="t",F18="u",F18="f"),MIN(G18,VLOOKUP(F18,'Appx 3 (Mass) Rules'!$A$1:$D$150,4,0)),MIN(G18,VLOOKUP(F18,'Appx 3 (Mass) Rules'!$A$1:$D$150,4,0),SUMPRODUCT(IF(I18="",0,INDEX('Appendix 3 Rules'!$B$2:$B$18,MATCH(F18,'Appendix 3 Rules'!$A$2:$A$17))))+(IF(K18="",0,INDEX('Appendix 3 Rules'!$C$2:$C$18,MATCH(F18,'Appendix 3 Rules'!$A$2:$A$17))))+(IF(M18="",0,INDEX('Appendix 3 Rules'!$D$2:$D$18,MATCH(F18,'Appendix 3 Rules'!$A$2:$A$17))))+(IF(O18="",0,INDEX('Appendix 3 Rules'!$E$2:$E$18,MATCH(F18,'Appendix 3 Rules'!$A$2:$A$17))))+(IF(Q18="",0,INDEX('Appendix 3 Rules'!$F$2:$F$18,MATCH(F18,'Appendix 3 Rules'!$A$2:$A$17))))+(IF(S18="",0,INDEX('Appendix 3 Rules'!$G$2:$G$18,MATCH(F18,'Appendix 3 Rules'!$A$2:$A$17))))+(IF(U18="",0,INDEX('Appendix 3 Rules'!$H$2:$H$18,MATCH(F18,'Appendix 3 Rules'!$A$2:$A$17))))+(IF(W18="",0,INDEX('Appendix 3 Rules'!$I$2:$I$18,MATCH(F18,'Appendix 3 Rules'!$A$2:$A$17))))+(IF(Y18="",0,INDEX('Appendix 3 Rules'!$J$2:$J$18,MATCH(F18,'Appendix 3 Rules'!$A$2:$A$17))))+(IF(AA18="",0,INDEX('Appendix 3 Rules'!$K$2:$K$18,MATCH(F18,'Appendix 3 Rules'!$A$2:$A$17))))+(IF(AC18="",0,INDEX('Appendix 3 Rules'!$L$2:$L$18,MATCH(F18,'Appendix 3 Rules'!$A$2:$A$17))))+(IF(AE18="",0,INDEX('Appendix 3 Rules'!$M$2:$M$18,MATCH(F18,'Appendix 3 Rules'!$A$2:$A$17))))+(IF(AG18="",0,INDEX('Appendix 3 Rules'!$N$2:$N$18,MATCH(F18,'Appendix 3 Rules'!$A$2:$A$17))))+(IF(F18="gc1",VLOOKUP(F18,'Appendix 3 Rules'!A9:$O$34,15)))+(IF(F18="gc2",VLOOKUP(F18,'Appendix 3 Rules'!A9:$O$34,15)))+(IF(F18="gc3",VLOOKUP(F18,'Appendix 3 Rules'!A9:$O$34,15)))+(IF(F18="gr1",VLOOKUP(F18,'Appendix 3 Rules'!A9:$O$34,15)))+(IF(F18="gr2",VLOOKUP(F18,'Appendix 3 Rules'!A9:$O$34,15)))+(IF(F18="gr3",VLOOKUP(F18,'Appendix 3 Rules'!A9:$O$34,15)))+(IF(F18="h1",VLOOKUP(F18,'Appendix 3 Rules'!A9:$O$34,15)))+(IF(F18="h2",VLOOKUP(F18,'Appendix 3 Rules'!A9:$O$34,15)))+(IF(F18="h3",VLOOKUP(F18,'Appendix 3 Rules'!A9:$O$34,15)))+(IF(F18="i1",VLOOKUP(F18,'Appendix 3 Rules'!A9:$O$34,15)))+(IF(F18="i2",VLOOKUP(F18,'Appendix 3 Rules'!A9:$O$34,15)))+(IF(F18="j1",VLOOKUP(F18,'Appendix 3 Rules'!A9:$O$34,15)))+(IF(F18="j2",VLOOKUP(F18,'Appendix 3 Rules'!A9:$O$34,15)))+(IF(F18="k",VLOOKUP(F18,'Appendix 3 Rules'!A9:$O$34,15)))+(IF(F18="l1",VLOOKUP(F18,'Appendix 3 Rules'!A9:$O$34,15)))+(IF(F18="l2",VLOOKUP(F18,'Appendix 3 Rules'!A9:$O$34,15)))+(IF(F18="m1",VLOOKUP(F18,'Appendix 3 Rules'!A9:$O$34,15)))+(IF(F18="m2",VLOOKUP(F18,'Appendix 3 Rules'!A9:$O$34,15)))+(IF(F18="m3",VLOOKUP(F18,'Appendix 3 Rules'!A9:$O$34,15)))+(IF(F18="n",VLOOKUP(F18,'Appendix 3 Rules'!A9:$O$34,15)))+(IF(F18="o",VLOOKUP(F18,'Appendix 3 Rules'!A9:$O$34,15)))+(IF(F18="p",VLOOKUP(F18,'Appendix 3 Rules'!A9:$O$34,15)))+(IF(F18="q",VLOOKUP(F18,'Appendix 3 Rules'!A9:$O$34,15)))+(IF(F18="r",VLOOKUP(F18,'Appendix 3 Rules'!A9:$O$34,15)))+(IF(F18="s",VLOOKUP(F18,'Appendix 3 Rules'!A9:$O$34,15)))+(IF(F18="t",VLOOKUP(F18,'Appendix 3 Rules'!A9:$O$34,15)))+(IF(F18="u",VLOOKUP(F18,'Appendix 3 Rules'!A9:$O$34,15))))))</f>
        <v/>
      </c>
      <c r="I18" s="11"/>
      <c r="J18" s="16"/>
      <c r="K18" s="11"/>
      <c r="L18" s="16"/>
      <c r="M18" s="11"/>
      <c r="N18" s="16"/>
      <c r="O18" s="11"/>
      <c r="P18" s="16"/>
      <c r="Q18" s="11"/>
      <c r="R18" s="16"/>
      <c r="S18" s="11"/>
      <c r="T18" s="16"/>
      <c r="U18" s="11"/>
      <c r="V18" s="16"/>
      <c r="W18" s="11"/>
      <c r="X18" s="16"/>
      <c r="Y18" s="11"/>
      <c r="Z18" s="16"/>
      <c r="AA18" s="11"/>
      <c r="AB18" s="16"/>
      <c r="AC18" s="11"/>
      <c r="AD18" s="16"/>
      <c r="AE18" s="11"/>
      <c r="AF18" s="16"/>
      <c r="AG18" s="11"/>
      <c r="AH18" s="16"/>
      <c r="AJ18" s="16" t="str">
        <f>IF(AND(F18&lt;&gt;"f",M18&lt;&gt;""),VLOOKUP(F18,'Appendix 3 Rules'!$A$1:$O$34,4,FALSE),"")</f>
        <v/>
      </c>
      <c r="AK18" s="16" t="str">
        <f>IF(Q18="","",VLOOKUP(F18,'Appendix 3 Rules'!$A$1:$N$34,6,FALSE))</f>
        <v/>
      </c>
      <c r="AL18" s="16" t="str">
        <f>IF(AND(F18="f",U18&lt;&gt;""),VLOOKUP(F18,'Appendix 3 Rules'!$A$1:$N$34,8,FALSE),"")</f>
        <v/>
      </c>
    </row>
    <row r="19" spans="1:38" ht="18" customHeight="1" x14ac:dyDescent="0.2">
      <c r="B19" s="86"/>
      <c r="C19" s="11"/>
      <c r="D19" s="18"/>
      <c r="E19" s="11"/>
      <c r="F19" s="11"/>
      <c r="G19" s="26" t="str">
        <f>IF(F19="","",SUMPRODUCT(IF(I19="",0,INDEX('Appendix 3 Rules'!$B$2:$B$18,MATCH(F19,'Appendix 3 Rules'!$A$2:$A$17))))+(IF(K19="",0,INDEX('Appendix 3 Rules'!$C$2:$C$18,MATCH(F19,'Appendix 3 Rules'!$A$2:$A$17))))+(IF(M19="",0,INDEX('Appendix 3 Rules'!$D$2:$D$18,MATCH(F19,'Appendix 3 Rules'!$A$2:$A$17))))+(IF(O19="",0,INDEX('Appendix 3 Rules'!$E$2:$E$18,MATCH(F19,'Appendix 3 Rules'!$A$2:$A$17))))+(IF(Q19="",0,INDEX('Appendix 3 Rules'!$F$2:$F$18,MATCH(F19,'Appendix 3 Rules'!$A$2:$A$17))))+(IF(S19="",0,INDEX('Appendix 3 Rules'!$G$2:$G$18,MATCH(F19,'Appendix 3 Rules'!$A$2:$A$17))))+(IF(U19="",0,INDEX('Appendix 3 Rules'!$H$2:$H$18,MATCH(F19,'Appendix 3 Rules'!$A$2:$A$17))))+(IF(W19="",0,INDEX('Appendix 3 Rules'!$I$2:$I$18,MATCH(F19,'Appendix 3 Rules'!$A$2:$A$17))))+(IF(Y19="",0,INDEX('Appendix 3 Rules'!$J$2:$J$18,MATCH(F19,'Appendix 3 Rules'!$A$2:$A$17))))+(IF(AA19="",0,INDEX('Appendix 3 Rules'!$K$2:$K$18,MATCH(F19,'Appendix 3 Rules'!$A$2:$A$17))))+(IF(AC19="",0,INDEX('Appendix 3 Rules'!$L$2:$L$18,MATCH(F19,'Appendix 3 Rules'!$A$2:$A$17))))+(IF(AE19="",0,INDEX('Appendix 3 Rules'!$M$2:$M$18,MATCH(F19,'Appendix 3 Rules'!$A$2:$A$17))))+(IF(AG19="",0,INDEX('Appendix 3 Rules'!$N$2:$N$18,MATCH(F19,'Appendix 3 Rules'!$A$2:$A$17))))+(IF(F19="gc1",VLOOKUP(F19,'Appendix 3 Rules'!A10:$O$34,15)))+(IF(F19="gc2",VLOOKUP(F19,'Appendix 3 Rules'!A10:$O$34,15)))+(IF(F19="gc3",VLOOKUP(F19,'Appendix 3 Rules'!A10:$O$34,15)))+(IF(F19="gr1",VLOOKUP(F19,'Appendix 3 Rules'!A10:$O$34,15)))+(IF(F19="gr2",VLOOKUP(F19,'Appendix 3 Rules'!A10:$O$34,15)))+(IF(F19="gr3",VLOOKUP(F19,'Appendix 3 Rules'!A10:$O$34,15)))+(IF(F19="h1",VLOOKUP(F19,'Appendix 3 Rules'!A10:$O$34,15)))+(IF(F19="h2",VLOOKUP(F19,'Appendix 3 Rules'!A10:$O$34,15)))+(IF(F19="h3",VLOOKUP(F19,'Appendix 3 Rules'!A10:$O$34,15)))+(IF(F19="i1",VLOOKUP(F19,'Appendix 3 Rules'!A10:$O$34,15)))+(IF(F19="i2",VLOOKUP(F19,'Appendix 3 Rules'!A10:$O$34,15)))+(IF(F19="j1",VLOOKUP(F19,'Appendix 3 Rules'!A10:$O$34,15)))+(IF(F19="j2",VLOOKUP(F19,'Appendix 3 Rules'!A10:$O$34,15)))+(IF(F19="k",VLOOKUP(F19,'Appendix 3 Rules'!A10:$O$34,15)))+(IF(F19="l1",VLOOKUP(F19,'Appendix 3 Rules'!A10:$O$34,15)))+(IF(F19="l2",VLOOKUP(F19,'Appendix 3 Rules'!A10:$O$34,15)))+(IF(F19="m1",VLOOKUP(F19,'Appendix 3 Rules'!A10:$O$34,15)))+(IF(F19="m2",VLOOKUP(F19,'Appendix 3 Rules'!A10:$O$34,15)))+(IF(F19="m3",VLOOKUP(F19,'Appendix 3 Rules'!A10:$O$34,15)))+(IF(F19="n",VLOOKUP(F19,'Appendix 3 Rules'!A10:$O$34,15)))+(IF(F19="o",VLOOKUP(F19,'Appendix 3 Rules'!A10:$O$34,15)))+(IF(F19="p",VLOOKUP(F19,'Appendix 3 Rules'!A10:$O$34,15)))+(IF(F19="q",VLOOKUP(F19,'Appendix 3 Rules'!A10:$O$34,15)))+(IF(F19="r",VLOOKUP(F19,'Appendix 3 Rules'!A10:$O$34,15)))+(IF(F19="s",VLOOKUP(F19,'Appendix 3 Rules'!A10:$O$34,15)))+(IF(F19="t",VLOOKUP(F19,'Appendix 3 Rules'!A10:$O$34,15)))+(IF(F19="u",VLOOKUP(F19,'Appendix 3 Rules'!A10:$O$34,15))))</f>
        <v/>
      </c>
      <c r="H19" s="93" t="str">
        <f>IF(F19="","",IF(OR(F19="d",F19="e",F19="gc1",F19="gc2",F19="gc3",F19="gr1",F19="gr2",F19="gr3",F19="h1",F19="h2",F19="h3",F19="i1",F19="i2",F19="j1",F19="j2",F19="k",F19="l1",F19="l2",F19="m1",F19="m2",F19="m3",F19="n",F19="o",F19="p",F19="q",F19="r",F19="s",F19="t",F19="u",F19="f"),MIN(G19,VLOOKUP(F19,'Appx 3 (Mass) Rules'!$A$1:$D$150,4,0)),MIN(G19,VLOOKUP(F19,'Appx 3 (Mass) Rules'!$A$1:$D$150,4,0),SUMPRODUCT(IF(I19="",0,INDEX('Appendix 3 Rules'!$B$2:$B$18,MATCH(F19,'Appendix 3 Rules'!$A$2:$A$17))))+(IF(K19="",0,INDEX('Appendix 3 Rules'!$C$2:$C$18,MATCH(F19,'Appendix 3 Rules'!$A$2:$A$17))))+(IF(M19="",0,INDEX('Appendix 3 Rules'!$D$2:$D$18,MATCH(F19,'Appendix 3 Rules'!$A$2:$A$17))))+(IF(O19="",0,INDEX('Appendix 3 Rules'!$E$2:$E$18,MATCH(F19,'Appendix 3 Rules'!$A$2:$A$17))))+(IF(Q19="",0,INDEX('Appendix 3 Rules'!$F$2:$F$18,MATCH(F19,'Appendix 3 Rules'!$A$2:$A$17))))+(IF(S19="",0,INDEX('Appendix 3 Rules'!$G$2:$G$18,MATCH(F19,'Appendix 3 Rules'!$A$2:$A$17))))+(IF(U19="",0,INDEX('Appendix 3 Rules'!$H$2:$H$18,MATCH(F19,'Appendix 3 Rules'!$A$2:$A$17))))+(IF(W19="",0,INDEX('Appendix 3 Rules'!$I$2:$I$18,MATCH(F19,'Appendix 3 Rules'!$A$2:$A$17))))+(IF(Y19="",0,INDEX('Appendix 3 Rules'!$J$2:$J$18,MATCH(F19,'Appendix 3 Rules'!$A$2:$A$17))))+(IF(AA19="",0,INDEX('Appendix 3 Rules'!$K$2:$K$18,MATCH(F19,'Appendix 3 Rules'!$A$2:$A$17))))+(IF(AC19="",0,INDEX('Appendix 3 Rules'!$L$2:$L$18,MATCH(F19,'Appendix 3 Rules'!$A$2:$A$17))))+(IF(AE19="",0,INDEX('Appendix 3 Rules'!$M$2:$M$18,MATCH(F19,'Appendix 3 Rules'!$A$2:$A$17))))+(IF(AG19="",0,INDEX('Appendix 3 Rules'!$N$2:$N$18,MATCH(F19,'Appendix 3 Rules'!$A$2:$A$17))))+(IF(F19="gc1",VLOOKUP(F19,'Appendix 3 Rules'!A10:$O$34,15)))+(IF(F19="gc2",VLOOKUP(F19,'Appendix 3 Rules'!A10:$O$34,15)))+(IF(F19="gc3",VLOOKUP(F19,'Appendix 3 Rules'!A10:$O$34,15)))+(IF(F19="gr1",VLOOKUP(F19,'Appendix 3 Rules'!A10:$O$34,15)))+(IF(F19="gr2",VLOOKUP(F19,'Appendix 3 Rules'!A10:$O$34,15)))+(IF(F19="gr3",VLOOKUP(F19,'Appendix 3 Rules'!A10:$O$34,15)))+(IF(F19="h1",VLOOKUP(F19,'Appendix 3 Rules'!A10:$O$34,15)))+(IF(F19="h2",VLOOKUP(F19,'Appendix 3 Rules'!A10:$O$34,15)))+(IF(F19="h3",VLOOKUP(F19,'Appendix 3 Rules'!A10:$O$34,15)))+(IF(F19="i1",VLOOKUP(F19,'Appendix 3 Rules'!A10:$O$34,15)))+(IF(F19="i2",VLOOKUP(F19,'Appendix 3 Rules'!A10:$O$34,15)))+(IF(F19="j1",VLOOKUP(F19,'Appendix 3 Rules'!A10:$O$34,15)))+(IF(F19="j2",VLOOKUP(F19,'Appendix 3 Rules'!A10:$O$34,15)))+(IF(F19="k",VLOOKUP(F19,'Appendix 3 Rules'!A10:$O$34,15)))+(IF(F19="l1",VLOOKUP(F19,'Appendix 3 Rules'!A10:$O$34,15)))+(IF(F19="l2",VLOOKUP(F19,'Appendix 3 Rules'!A10:$O$34,15)))+(IF(F19="m1",VLOOKUP(F19,'Appendix 3 Rules'!A10:$O$34,15)))+(IF(F19="m2",VLOOKUP(F19,'Appendix 3 Rules'!A10:$O$34,15)))+(IF(F19="m3",VLOOKUP(F19,'Appendix 3 Rules'!A10:$O$34,15)))+(IF(F19="n",VLOOKUP(F19,'Appendix 3 Rules'!A10:$O$34,15)))+(IF(F19="o",VLOOKUP(F19,'Appendix 3 Rules'!A10:$O$34,15)))+(IF(F19="p",VLOOKUP(F19,'Appendix 3 Rules'!A10:$O$34,15)))+(IF(F19="q",VLOOKUP(F19,'Appendix 3 Rules'!A10:$O$34,15)))+(IF(F19="r",VLOOKUP(F19,'Appendix 3 Rules'!A10:$O$34,15)))+(IF(F19="s",VLOOKUP(F19,'Appendix 3 Rules'!A10:$O$34,15)))+(IF(F19="t",VLOOKUP(F19,'Appendix 3 Rules'!A10:$O$34,15)))+(IF(F19="u",VLOOKUP(F19,'Appendix 3 Rules'!A10:$O$34,15))))))</f>
        <v/>
      </c>
      <c r="I19" s="11"/>
      <c r="J19" s="16"/>
      <c r="K19" s="11"/>
      <c r="L19" s="16"/>
      <c r="M19" s="11"/>
      <c r="N19" s="16"/>
      <c r="O19" s="11"/>
      <c r="P19" s="16"/>
      <c r="Q19" s="11"/>
      <c r="R19" s="16"/>
      <c r="S19" s="11"/>
      <c r="T19" s="16"/>
      <c r="U19" s="11"/>
      <c r="V19" s="16"/>
      <c r="W19" s="11"/>
      <c r="X19" s="16"/>
      <c r="Y19" s="11"/>
      <c r="Z19" s="16"/>
      <c r="AA19" s="11"/>
      <c r="AB19" s="16"/>
      <c r="AC19" s="11"/>
      <c r="AD19" s="16"/>
      <c r="AE19" s="11"/>
      <c r="AF19" s="16"/>
      <c r="AG19" s="11"/>
      <c r="AH19" s="16"/>
      <c r="AJ19" s="16" t="str">
        <f>IF(AND(F19&lt;&gt;"f",M19&lt;&gt;""),VLOOKUP(F19,'Appendix 3 Rules'!$A$1:$O$34,4,FALSE),"")</f>
        <v/>
      </c>
      <c r="AK19" s="16" t="str">
        <f>IF(Q19="","",VLOOKUP(F19,'Appendix 3 Rules'!$A$1:$N$34,6,FALSE))</f>
        <v/>
      </c>
      <c r="AL19" s="16" t="str">
        <f>IF(AND(F19="f",U19&lt;&gt;""),VLOOKUP(F19,'Appendix 3 Rules'!$A$1:$N$34,8,FALSE),"")</f>
        <v/>
      </c>
    </row>
    <row r="20" spans="1:38" ht="18" customHeight="1" x14ac:dyDescent="0.2">
      <c r="B20" s="86"/>
      <c r="C20" s="11"/>
      <c r="D20" s="18"/>
      <c r="E20" s="11"/>
      <c r="F20" s="11"/>
      <c r="G20" s="26" t="str">
        <f>IF(F20="","",SUMPRODUCT(IF(I20="",0,INDEX('Appendix 3 Rules'!$B$2:$B$18,MATCH(F20,'Appendix 3 Rules'!$A$2:$A$17))))+(IF(K20="",0,INDEX('Appendix 3 Rules'!$C$2:$C$18,MATCH(F20,'Appendix 3 Rules'!$A$2:$A$17))))+(IF(M20="",0,INDEX('Appendix 3 Rules'!$D$2:$D$18,MATCH(F20,'Appendix 3 Rules'!$A$2:$A$17))))+(IF(O20="",0,INDEX('Appendix 3 Rules'!$E$2:$E$18,MATCH(F20,'Appendix 3 Rules'!$A$2:$A$17))))+(IF(Q20="",0,INDEX('Appendix 3 Rules'!$F$2:$F$18,MATCH(F20,'Appendix 3 Rules'!$A$2:$A$17))))+(IF(S20="",0,INDEX('Appendix 3 Rules'!$G$2:$G$18,MATCH(F20,'Appendix 3 Rules'!$A$2:$A$17))))+(IF(U20="",0,INDEX('Appendix 3 Rules'!$H$2:$H$18,MATCH(F20,'Appendix 3 Rules'!$A$2:$A$17))))+(IF(W20="",0,INDEX('Appendix 3 Rules'!$I$2:$I$18,MATCH(F20,'Appendix 3 Rules'!$A$2:$A$17))))+(IF(Y20="",0,INDEX('Appendix 3 Rules'!$J$2:$J$18,MATCH(F20,'Appendix 3 Rules'!$A$2:$A$17))))+(IF(AA20="",0,INDEX('Appendix 3 Rules'!$K$2:$K$18,MATCH(F20,'Appendix 3 Rules'!$A$2:$A$17))))+(IF(AC20="",0,INDEX('Appendix 3 Rules'!$L$2:$L$18,MATCH(F20,'Appendix 3 Rules'!$A$2:$A$17))))+(IF(AE20="",0,INDEX('Appendix 3 Rules'!$M$2:$M$18,MATCH(F20,'Appendix 3 Rules'!$A$2:$A$17))))+(IF(AG20="",0,INDEX('Appendix 3 Rules'!$N$2:$N$18,MATCH(F20,'Appendix 3 Rules'!$A$2:$A$17))))+(IF(F20="gc1",VLOOKUP(F20,'Appendix 3 Rules'!A11:$O$34,15)))+(IF(F20="gc2",VLOOKUP(F20,'Appendix 3 Rules'!A11:$O$34,15)))+(IF(F20="gc3",VLOOKUP(F20,'Appendix 3 Rules'!A11:$O$34,15)))+(IF(F20="gr1",VLOOKUP(F20,'Appendix 3 Rules'!A11:$O$34,15)))+(IF(F20="gr2",VLOOKUP(F20,'Appendix 3 Rules'!A11:$O$34,15)))+(IF(F20="gr3",VLOOKUP(F20,'Appendix 3 Rules'!A11:$O$34,15)))+(IF(F20="h1",VLOOKUP(F20,'Appendix 3 Rules'!A11:$O$34,15)))+(IF(F20="h2",VLOOKUP(F20,'Appendix 3 Rules'!A11:$O$34,15)))+(IF(F20="h3",VLOOKUP(F20,'Appendix 3 Rules'!A11:$O$34,15)))+(IF(F20="i1",VLOOKUP(F20,'Appendix 3 Rules'!A11:$O$34,15)))+(IF(F20="i2",VLOOKUP(F20,'Appendix 3 Rules'!A11:$O$34,15)))+(IF(F20="j1",VLOOKUP(F20,'Appendix 3 Rules'!A11:$O$34,15)))+(IF(F20="j2",VLOOKUP(F20,'Appendix 3 Rules'!A11:$O$34,15)))+(IF(F20="k",VLOOKUP(F20,'Appendix 3 Rules'!A11:$O$34,15)))+(IF(F20="l1",VLOOKUP(F20,'Appendix 3 Rules'!A11:$O$34,15)))+(IF(F20="l2",VLOOKUP(F20,'Appendix 3 Rules'!A11:$O$34,15)))+(IF(F20="m1",VLOOKUP(F20,'Appendix 3 Rules'!A11:$O$34,15)))+(IF(F20="m2",VLOOKUP(F20,'Appendix 3 Rules'!A11:$O$34,15)))+(IF(F20="m3",VLOOKUP(F20,'Appendix 3 Rules'!A11:$O$34,15)))+(IF(F20="n",VLOOKUP(F20,'Appendix 3 Rules'!A11:$O$34,15)))+(IF(F20="o",VLOOKUP(F20,'Appendix 3 Rules'!A11:$O$34,15)))+(IF(F20="p",VLOOKUP(F20,'Appendix 3 Rules'!A11:$O$34,15)))+(IF(F20="q",VLOOKUP(F20,'Appendix 3 Rules'!A11:$O$34,15)))+(IF(F20="r",VLOOKUP(F20,'Appendix 3 Rules'!A11:$O$34,15)))+(IF(F20="s",VLOOKUP(F20,'Appendix 3 Rules'!A11:$O$34,15)))+(IF(F20="t",VLOOKUP(F20,'Appendix 3 Rules'!A11:$O$34,15)))+(IF(F20="u",VLOOKUP(F20,'Appendix 3 Rules'!A11:$O$34,15))))</f>
        <v/>
      </c>
      <c r="H20" s="93" t="str">
        <f>IF(F20="","",IF(OR(F20="d",F20="e",F20="gc1",F20="gc2",F20="gc3",F20="gr1",F20="gr2",F20="gr3",F20="h1",F20="h2",F20="h3",F20="i1",F20="i2",F20="j1",F20="j2",F20="k",F20="l1",F20="l2",F20="m1",F20="m2",F20="m3",F20="n",F20="o",F20="p",F20="q",F20="r",F20="s",F20="t",F20="u",F20="f"),MIN(G20,VLOOKUP(F20,'Appx 3 (Mass) Rules'!$A$1:$D$150,4,0)),MIN(G20,VLOOKUP(F20,'Appx 3 (Mass) Rules'!$A$1:$D$150,4,0),SUMPRODUCT(IF(I20="",0,INDEX('Appendix 3 Rules'!$B$2:$B$18,MATCH(F20,'Appendix 3 Rules'!$A$2:$A$17))))+(IF(K20="",0,INDEX('Appendix 3 Rules'!$C$2:$C$18,MATCH(F20,'Appendix 3 Rules'!$A$2:$A$17))))+(IF(M20="",0,INDEX('Appendix 3 Rules'!$D$2:$D$18,MATCH(F20,'Appendix 3 Rules'!$A$2:$A$17))))+(IF(O20="",0,INDEX('Appendix 3 Rules'!$E$2:$E$18,MATCH(F20,'Appendix 3 Rules'!$A$2:$A$17))))+(IF(Q20="",0,INDEX('Appendix 3 Rules'!$F$2:$F$18,MATCH(F20,'Appendix 3 Rules'!$A$2:$A$17))))+(IF(S20="",0,INDEX('Appendix 3 Rules'!$G$2:$G$18,MATCH(F20,'Appendix 3 Rules'!$A$2:$A$17))))+(IF(U20="",0,INDEX('Appendix 3 Rules'!$H$2:$H$18,MATCH(F20,'Appendix 3 Rules'!$A$2:$A$17))))+(IF(W20="",0,INDEX('Appendix 3 Rules'!$I$2:$I$18,MATCH(F20,'Appendix 3 Rules'!$A$2:$A$17))))+(IF(Y20="",0,INDEX('Appendix 3 Rules'!$J$2:$J$18,MATCH(F20,'Appendix 3 Rules'!$A$2:$A$17))))+(IF(AA20="",0,INDEX('Appendix 3 Rules'!$K$2:$K$18,MATCH(F20,'Appendix 3 Rules'!$A$2:$A$17))))+(IF(AC20="",0,INDEX('Appendix 3 Rules'!$L$2:$L$18,MATCH(F20,'Appendix 3 Rules'!$A$2:$A$17))))+(IF(AE20="",0,INDEX('Appendix 3 Rules'!$M$2:$M$18,MATCH(F20,'Appendix 3 Rules'!$A$2:$A$17))))+(IF(AG20="",0,INDEX('Appendix 3 Rules'!$N$2:$N$18,MATCH(F20,'Appendix 3 Rules'!$A$2:$A$17))))+(IF(F20="gc1",VLOOKUP(F20,'Appendix 3 Rules'!A11:$O$34,15)))+(IF(F20="gc2",VLOOKUP(F20,'Appendix 3 Rules'!A11:$O$34,15)))+(IF(F20="gc3",VLOOKUP(F20,'Appendix 3 Rules'!A11:$O$34,15)))+(IF(F20="gr1",VLOOKUP(F20,'Appendix 3 Rules'!A11:$O$34,15)))+(IF(F20="gr2",VLOOKUP(F20,'Appendix 3 Rules'!A11:$O$34,15)))+(IF(F20="gr3",VLOOKUP(F20,'Appendix 3 Rules'!A11:$O$34,15)))+(IF(F20="h1",VLOOKUP(F20,'Appendix 3 Rules'!A11:$O$34,15)))+(IF(F20="h2",VLOOKUP(F20,'Appendix 3 Rules'!A11:$O$34,15)))+(IF(F20="h3",VLOOKUP(F20,'Appendix 3 Rules'!A11:$O$34,15)))+(IF(F20="i1",VLOOKUP(F20,'Appendix 3 Rules'!A11:$O$34,15)))+(IF(F20="i2",VLOOKUP(F20,'Appendix 3 Rules'!A11:$O$34,15)))+(IF(F20="j1",VLOOKUP(F20,'Appendix 3 Rules'!A11:$O$34,15)))+(IF(F20="j2",VLOOKUP(F20,'Appendix 3 Rules'!A11:$O$34,15)))+(IF(F20="k",VLOOKUP(F20,'Appendix 3 Rules'!A11:$O$34,15)))+(IF(F20="l1",VLOOKUP(F20,'Appendix 3 Rules'!A11:$O$34,15)))+(IF(F20="l2",VLOOKUP(F20,'Appendix 3 Rules'!A11:$O$34,15)))+(IF(F20="m1",VLOOKUP(F20,'Appendix 3 Rules'!A11:$O$34,15)))+(IF(F20="m2",VLOOKUP(F20,'Appendix 3 Rules'!A11:$O$34,15)))+(IF(F20="m3",VLOOKUP(F20,'Appendix 3 Rules'!A11:$O$34,15)))+(IF(F20="n",VLOOKUP(F20,'Appendix 3 Rules'!A11:$O$34,15)))+(IF(F20="o",VLOOKUP(F20,'Appendix 3 Rules'!A11:$O$34,15)))+(IF(F20="p",VLOOKUP(F20,'Appendix 3 Rules'!A11:$O$34,15)))+(IF(F20="q",VLOOKUP(F20,'Appendix 3 Rules'!A11:$O$34,15)))+(IF(F20="r",VLOOKUP(F20,'Appendix 3 Rules'!A11:$O$34,15)))+(IF(F20="s",VLOOKUP(F20,'Appendix 3 Rules'!A11:$O$34,15)))+(IF(F20="t",VLOOKUP(F20,'Appendix 3 Rules'!A11:$O$34,15)))+(IF(F20="u",VLOOKUP(F20,'Appendix 3 Rules'!A11:$O$34,15))))))</f>
        <v/>
      </c>
      <c r="I20" s="11"/>
      <c r="J20" s="16"/>
      <c r="K20" s="11"/>
      <c r="L20" s="16"/>
      <c r="M20" s="11"/>
      <c r="N20" s="16"/>
      <c r="O20" s="11"/>
      <c r="P20" s="16"/>
      <c r="Q20" s="11"/>
      <c r="R20" s="16"/>
      <c r="S20" s="11"/>
      <c r="T20" s="16"/>
      <c r="U20" s="11"/>
      <c r="V20" s="16"/>
      <c r="W20" s="11"/>
      <c r="X20" s="16"/>
      <c r="Y20" s="11"/>
      <c r="Z20" s="16"/>
      <c r="AA20" s="11"/>
      <c r="AB20" s="16"/>
      <c r="AC20" s="11"/>
      <c r="AD20" s="16"/>
      <c r="AE20" s="11"/>
      <c r="AF20" s="16"/>
      <c r="AG20" s="11"/>
      <c r="AH20" s="16"/>
      <c r="AJ20" s="16" t="str">
        <f>IF(AND(F20&lt;&gt;"f",M20&lt;&gt;""),VLOOKUP(F20,'Appendix 3 Rules'!$A$1:$O$34,4,FALSE),"")</f>
        <v/>
      </c>
      <c r="AK20" s="16" t="str">
        <f>IF(Q20="","",VLOOKUP(F20,'Appendix 3 Rules'!$A$1:$N$34,6,FALSE))</f>
        <v/>
      </c>
      <c r="AL20" s="16" t="str">
        <f>IF(AND(F20="f",U20&lt;&gt;""),VLOOKUP(F20,'Appendix 3 Rules'!$A$1:$N$34,8,FALSE),"")</f>
        <v/>
      </c>
    </row>
    <row r="21" spans="1:38" ht="18" customHeight="1" x14ac:dyDescent="0.2">
      <c r="B21" s="86"/>
      <c r="C21" s="11"/>
      <c r="D21" s="18"/>
      <c r="E21" s="11"/>
      <c r="F21" s="11"/>
      <c r="G21" s="26" t="str">
        <f>IF(F21="","",SUMPRODUCT(IF(I21="",0,INDEX('Appendix 3 Rules'!$B$2:$B$18,MATCH(F21,'Appendix 3 Rules'!$A$2:$A$17))))+(IF(K21="",0,INDEX('Appendix 3 Rules'!$C$2:$C$18,MATCH(F21,'Appendix 3 Rules'!$A$2:$A$17))))+(IF(M21="",0,INDEX('Appendix 3 Rules'!$D$2:$D$18,MATCH(F21,'Appendix 3 Rules'!$A$2:$A$17))))+(IF(O21="",0,INDEX('Appendix 3 Rules'!$E$2:$E$18,MATCH(F21,'Appendix 3 Rules'!$A$2:$A$17))))+(IF(Q21="",0,INDEX('Appendix 3 Rules'!$F$2:$F$18,MATCH(F21,'Appendix 3 Rules'!$A$2:$A$17))))+(IF(S21="",0,INDEX('Appendix 3 Rules'!$G$2:$G$18,MATCH(F21,'Appendix 3 Rules'!$A$2:$A$17))))+(IF(U21="",0,INDEX('Appendix 3 Rules'!$H$2:$H$18,MATCH(F21,'Appendix 3 Rules'!$A$2:$A$17))))+(IF(W21="",0,INDEX('Appendix 3 Rules'!$I$2:$I$18,MATCH(F21,'Appendix 3 Rules'!$A$2:$A$17))))+(IF(Y21="",0,INDEX('Appendix 3 Rules'!$J$2:$J$18,MATCH(F21,'Appendix 3 Rules'!$A$2:$A$17))))+(IF(AA21="",0,INDEX('Appendix 3 Rules'!$K$2:$K$18,MATCH(F21,'Appendix 3 Rules'!$A$2:$A$17))))+(IF(AC21="",0,INDEX('Appendix 3 Rules'!$L$2:$L$18,MATCH(F21,'Appendix 3 Rules'!$A$2:$A$17))))+(IF(AE21="",0,INDEX('Appendix 3 Rules'!$M$2:$M$18,MATCH(F21,'Appendix 3 Rules'!$A$2:$A$17))))+(IF(AG21="",0,INDEX('Appendix 3 Rules'!$N$2:$N$18,MATCH(F21,'Appendix 3 Rules'!$A$2:$A$17))))+(IF(F21="gc1",VLOOKUP(F21,'Appendix 3 Rules'!A12:$O$34,15)))+(IF(F21="gc2",VLOOKUP(F21,'Appendix 3 Rules'!A12:$O$34,15)))+(IF(F21="gc3",VLOOKUP(F21,'Appendix 3 Rules'!A12:$O$34,15)))+(IF(F21="gr1",VLOOKUP(F21,'Appendix 3 Rules'!A12:$O$34,15)))+(IF(F21="gr2",VLOOKUP(F21,'Appendix 3 Rules'!A12:$O$34,15)))+(IF(F21="gr3",VLOOKUP(F21,'Appendix 3 Rules'!A12:$O$34,15)))+(IF(F21="h1",VLOOKUP(F21,'Appendix 3 Rules'!A12:$O$34,15)))+(IF(F21="h2",VLOOKUP(F21,'Appendix 3 Rules'!A12:$O$34,15)))+(IF(F21="h3",VLOOKUP(F21,'Appendix 3 Rules'!A12:$O$34,15)))+(IF(F21="i1",VLOOKUP(F21,'Appendix 3 Rules'!A12:$O$34,15)))+(IF(F21="i2",VLOOKUP(F21,'Appendix 3 Rules'!A12:$O$34,15)))+(IF(F21="j1",VLOOKUP(F21,'Appendix 3 Rules'!A12:$O$34,15)))+(IF(F21="j2",VLOOKUP(F21,'Appendix 3 Rules'!A12:$O$34,15)))+(IF(F21="k",VLOOKUP(F21,'Appendix 3 Rules'!A12:$O$34,15)))+(IF(F21="l1",VLOOKUP(F21,'Appendix 3 Rules'!A12:$O$34,15)))+(IF(F21="l2",VLOOKUP(F21,'Appendix 3 Rules'!A12:$O$34,15)))+(IF(F21="m1",VLOOKUP(F21,'Appendix 3 Rules'!A12:$O$34,15)))+(IF(F21="m2",VLOOKUP(F21,'Appendix 3 Rules'!A12:$O$34,15)))+(IF(F21="m3",VLOOKUP(F21,'Appendix 3 Rules'!A12:$O$34,15)))+(IF(F21="n",VLOOKUP(F21,'Appendix 3 Rules'!A12:$O$34,15)))+(IF(F21="o",VLOOKUP(F21,'Appendix 3 Rules'!A12:$O$34,15)))+(IF(F21="p",VLOOKUP(F21,'Appendix 3 Rules'!A12:$O$34,15)))+(IF(F21="q",VLOOKUP(F21,'Appendix 3 Rules'!A12:$O$34,15)))+(IF(F21="r",VLOOKUP(F21,'Appendix 3 Rules'!A12:$O$34,15)))+(IF(F21="s",VLOOKUP(F21,'Appendix 3 Rules'!A12:$O$34,15)))+(IF(F21="t",VLOOKUP(F21,'Appendix 3 Rules'!A12:$O$34,15)))+(IF(F21="u",VLOOKUP(F21,'Appendix 3 Rules'!A12:$O$34,15))))</f>
        <v/>
      </c>
      <c r="H21" s="93" t="str">
        <f>IF(F21="","",IF(OR(F21="d",F21="e",F21="gc1",F21="gc2",F21="gc3",F21="gr1",F21="gr2",F21="gr3",F21="h1",F21="h2",F21="h3",F21="i1",F21="i2",F21="j1",F21="j2",F21="k",F21="l1",F21="l2",F21="m1",F21="m2",F21="m3",F21="n",F21="o",F21="p",F21="q",F21="r",F21="s",F21="t",F21="u",F21="f"),MIN(G21,VLOOKUP(F21,'Appx 3 (Mass) Rules'!$A$1:$D$150,4,0)),MIN(G21,VLOOKUP(F21,'Appx 3 (Mass) Rules'!$A$1:$D$150,4,0),SUMPRODUCT(IF(I21="",0,INDEX('Appendix 3 Rules'!$B$2:$B$18,MATCH(F21,'Appendix 3 Rules'!$A$2:$A$17))))+(IF(K21="",0,INDEX('Appendix 3 Rules'!$C$2:$C$18,MATCH(F21,'Appendix 3 Rules'!$A$2:$A$17))))+(IF(M21="",0,INDEX('Appendix 3 Rules'!$D$2:$D$18,MATCH(F21,'Appendix 3 Rules'!$A$2:$A$17))))+(IF(O21="",0,INDEX('Appendix 3 Rules'!$E$2:$E$18,MATCH(F21,'Appendix 3 Rules'!$A$2:$A$17))))+(IF(Q21="",0,INDEX('Appendix 3 Rules'!$F$2:$F$18,MATCH(F21,'Appendix 3 Rules'!$A$2:$A$17))))+(IF(S21="",0,INDEX('Appendix 3 Rules'!$G$2:$G$18,MATCH(F21,'Appendix 3 Rules'!$A$2:$A$17))))+(IF(U21="",0,INDEX('Appendix 3 Rules'!$H$2:$H$18,MATCH(F21,'Appendix 3 Rules'!$A$2:$A$17))))+(IF(W21="",0,INDEX('Appendix 3 Rules'!$I$2:$I$18,MATCH(F21,'Appendix 3 Rules'!$A$2:$A$17))))+(IF(Y21="",0,INDEX('Appendix 3 Rules'!$J$2:$J$18,MATCH(F21,'Appendix 3 Rules'!$A$2:$A$17))))+(IF(AA21="",0,INDEX('Appendix 3 Rules'!$K$2:$K$18,MATCH(F21,'Appendix 3 Rules'!$A$2:$A$17))))+(IF(AC21="",0,INDEX('Appendix 3 Rules'!$L$2:$L$18,MATCH(F21,'Appendix 3 Rules'!$A$2:$A$17))))+(IF(AE21="",0,INDEX('Appendix 3 Rules'!$M$2:$M$18,MATCH(F21,'Appendix 3 Rules'!$A$2:$A$17))))+(IF(AG21="",0,INDEX('Appendix 3 Rules'!$N$2:$N$18,MATCH(F21,'Appendix 3 Rules'!$A$2:$A$17))))+(IF(F21="gc1",VLOOKUP(F21,'Appendix 3 Rules'!A12:$O$34,15)))+(IF(F21="gc2",VLOOKUP(F21,'Appendix 3 Rules'!A12:$O$34,15)))+(IF(F21="gc3",VLOOKUP(F21,'Appendix 3 Rules'!A12:$O$34,15)))+(IF(F21="gr1",VLOOKUP(F21,'Appendix 3 Rules'!A12:$O$34,15)))+(IF(F21="gr2",VLOOKUP(F21,'Appendix 3 Rules'!A12:$O$34,15)))+(IF(F21="gr3",VLOOKUP(F21,'Appendix 3 Rules'!A12:$O$34,15)))+(IF(F21="h1",VLOOKUP(F21,'Appendix 3 Rules'!A12:$O$34,15)))+(IF(F21="h2",VLOOKUP(F21,'Appendix 3 Rules'!A12:$O$34,15)))+(IF(F21="h3",VLOOKUP(F21,'Appendix 3 Rules'!A12:$O$34,15)))+(IF(F21="i1",VLOOKUP(F21,'Appendix 3 Rules'!A12:$O$34,15)))+(IF(F21="i2",VLOOKUP(F21,'Appendix 3 Rules'!A12:$O$34,15)))+(IF(F21="j1",VLOOKUP(F21,'Appendix 3 Rules'!A12:$O$34,15)))+(IF(F21="j2",VLOOKUP(F21,'Appendix 3 Rules'!A12:$O$34,15)))+(IF(F21="k",VLOOKUP(F21,'Appendix 3 Rules'!A12:$O$34,15)))+(IF(F21="l1",VLOOKUP(F21,'Appendix 3 Rules'!A12:$O$34,15)))+(IF(F21="l2",VLOOKUP(F21,'Appendix 3 Rules'!A12:$O$34,15)))+(IF(F21="m1",VLOOKUP(F21,'Appendix 3 Rules'!A12:$O$34,15)))+(IF(F21="m2",VLOOKUP(F21,'Appendix 3 Rules'!A12:$O$34,15)))+(IF(F21="m3",VLOOKUP(F21,'Appendix 3 Rules'!A12:$O$34,15)))+(IF(F21="n",VLOOKUP(F21,'Appendix 3 Rules'!A12:$O$34,15)))+(IF(F21="o",VLOOKUP(F21,'Appendix 3 Rules'!A12:$O$34,15)))+(IF(F21="p",VLOOKUP(F21,'Appendix 3 Rules'!A12:$O$34,15)))+(IF(F21="q",VLOOKUP(F21,'Appendix 3 Rules'!A12:$O$34,15)))+(IF(F21="r",VLOOKUP(F21,'Appendix 3 Rules'!A12:$O$34,15)))+(IF(F21="s",VLOOKUP(F21,'Appendix 3 Rules'!A12:$O$34,15)))+(IF(F21="t",VLOOKUP(F21,'Appendix 3 Rules'!A12:$O$34,15)))+(IF(F21="u",VLOOKUP(F21,'Appendix 3 Rules'!A12:$O$34,15))))))</f>
        <v/>
      </c>
      <c r="I21" s="11"/>
      <c r="J21" s="16"/>
      <c r="K21" s="11"/>
      <c r="L21" s="16"/>
      <c r="M21" s="11"/>
      <c r="N21" s="16"/>
      <c r="O21" s="11"/>
      <c r="P21" s="16"/>
      <c r="Q21" s="11"/>
      <c r="R21" s="16"/>
      <c r="S21" s="11"/>
      <c r="T21" s="16"/>
      <c r="U21" s="11"/>
      <c r="V21" s="16"/>
      <c r="W21" s="11"/>
      <c r="X21" s="16"/>
      <c r="Y21" s="11"/>
      <c r="Z21" s="16"/>
      <c r="AA21" s="11"/>
      <c r="AB21" s="16"/>
      <c r="AC21" s="11"/>
      <c r="AD21" s="16"/>
      <c r="AE21" s="11"/>
      <c r="AF21" s="16"/>
      <c r="AG21" s="11"/>
      <c r="AH21" s="16"/>
      <c r="AJ21" s="16" t="str">
        <f>IF(AND(F21&lt;&gt;"f",M21&lt;&gt;""),VLOOKUP(F21,'Appendix 3 Rules'!$A$1:$O$34,4,FALSE),"")</f>
        <v/>
      </c>
      <c r="AK21" s="16" t="str">
        <f>IF(Q21="","",VLOOKUP(F21,'Appendix 3 Rules'!$A$1:$N$34,6,FALSE))</f>
        <v/>
      </c>
      <c r="AL21" s="16" t="str">
        <f>IF(AND(F21="f",U21&lt;&gt;""),VLOOKUP(F21,'Appendix 3 Rules'!$A$1:$N$34,8,FALSE),"")</f>
        <v/>
      </c>
    </row>
    <row r="22" spans="1:38" ht="18" customHeight="1" x14ac:dyDescent="0.2">
      <c r="B22" s="86"/>
      <c r="C22" s="11"/>
      <c r="D22" s="18"/>
      <c r="E22" s="11"/>
      <c r="F22" s="11"/>
      <c r="G22" s="26" t="str">
        <f>IF(F22="","",SUMPRODUCT(IF(I22="",0,INDEX('Appendix 3 Rules'!$B$2:$B$18,MATCH(F22,'Appendix 3 Rules'!$A$2:$A$17))))+(IF(K22="",0,INDEX('Appendix 3 Rules'!$C$2:$C$18,MATCH(F22,'Appendix 3 Rules'!$A$2:$A$17))))+(IF(M22="",0,INDEX('Appendix 3 Rules'!$D$2:$D$18,MATCH(F22,'Appendix 3 Rules'!$A$2:$A$17))))+(IF(O22="",0,INDEX('Appendix 3 Rules'!$E$2:$E$18,MATCH(F22,'Appendix 3 Rules'!$A$2:$A$17))))+(IF(Q22="",0,INDEX('Appendix 3 Rules'!$F$2:$F$18,MATCH(F22,'Appendix 3 Rules'!$A$2:$A$17))))+(IF(S22="",0,INDEX('Appendix 3 Rules'!$G$2:$G$18,MATCH(F22,'Appendix 3 Rules'!$A$2:$A$17))))+(IF(U22="",0,INDEX('Appendix 3 Rules'!$H$2:$H$18,MATCH(F22,'Appendix 3 Rules'!$A$2:$A$17))))+(IF(W22="",0,INDEX('Appendix 3 Rules'!$I$2:$I$18,MATCH(F22,'Appendix 3 Rules'!$A$2:$A$17))))+(IF(Y22="",0,INDEX('Appendix 3 Rules'!$J$2:$J$18,MATCH(F22,'Appendix 3 Rules'!$A$2:$A$17))))+(IF(AA22="",0,INDEX('Appendix 3 Rules'!$K$2:$K$18,MATCH(F22,'Appendix 3 Rules'!$A$2:$A$17))))+(IF(AC22="",0,INDEX('Appendix 3 Rules'!$L$2:$L$18,MATCH(F22,'Appendix 3 Rules'!$A$2:$A$17))))+(IF(AE22="",0,INDEX('Appendix 3 Rules'!$M$2:$M$18,MATCH(F22,'Appendix 3 Rules'!$A$2:$A$17))))+(IF(AG22="",0,INDEX('Appendix 3 Rules'!$N$2:$N$18,MATCH(F22,'Appendix 3 Rules'!$A$2:$A$17))))+(IF(F22="gc1",VLOOKUP(F22,'Appendix 3 Rules'!A13:$O$34,15)))+(IF(F22="gc2",VLOOKUP(F22,'Appendix 3 Rules'!A13:$O$34,15)))+(IF(F22="gc3",VLOOKUP(F22,'Appendix 3 Rules'!A13:$O$34,15)))+(IF(F22="gr1",VLOOKUP(F22,'Appendix 3 Rules'!A13:$O$34,15)))+(IF(F22="gr2",VLOOKUP(F22,'Appendix 3 Rules'!A13:$O$34,15)))+(IF(F22="gr3",VLOOKUP(F22,'Appendix 3 Rules'!A13:$O$34,15)))+(IF(F22="h1",VLOOKUP(F22,'Appendix 3 Rules'!A13:$O$34,15)))+(IF(F22="h2",VLOOKUP(F22,'Appendix 3 Rules'!A13:$O$34,15)))+(IF(F22="h3",VLOOKUP(F22,'Appendix 3 Rules'!A13:$O$34,15)))+(IF(F22="i1",VLOOKUP(F22,'Appendix 3 Rules'!A13:$O$34,15)))+(IF(F22="i2",VLOOKUP(F22,'Appendix 3 Rules'!A13:$O$34,15)))+(IF(F22="j1",VLOOKUP(F22,'Appendix 3 Rules'!A13:$O$34,15)))+(IF(F22="j2",VLOOKUP(F22,'Appendix 3 Rules'!A13:$O$34,15)))+(IF(F22="k",VLOOKUP(F22,'Appendix 3 Rules'!A13:$O$34,15)))+(IF(F22="l1",VLOOKUP(F22,'Appendix 3 Rules'!A13:$O$34,15)))+(IF(F22="l2",VLOOKUP(F22,'Appendix 3 Rules'!A13:$O$34,15)))+(IF(F22="m1",VLOOKUP(F22,'Appendix 3 Rules'!A13:$O$34,15)))+(IF(F22="m2",VLOOKUP(F22,'Appendix 3 Rules'!A13:$O$34,15)))+(IF(F22="m3",VLOOKUP(F22,'Appendix 3 Rules'!A13:$O$34,15)))+(IF(F22="n",VLOOKUP(F22,'Appendix 3 Rules'!A13:$O$34,15)))+(IF(F22="o",VLOOKUP(F22,'Appendix 3 Rules'!A13:$O$34,15)))+(IF(F22="p",VLOOKUP(F22,'Appendix 3 Rules'!A13:$O$34,15)))+(IF(F22="q",VLOOKUP(F22,'Appendix 3 Rules'!A13:$O$34,15)))+(IF(F22="r",VLOOKUP(F22,'Appendix 3 Rules'!A13:$O$34,15)))+(IF(F22="s",VLOOKUP(F22,'Appendix 3 Rules'!A13:$O$34,15)))+(IF(F22="t",VLOOKUP(F22,'Appendix 3 Rules'!A13:$O$34,15)))+(IF(F22="u",VLOOKUP(F22,'Appendix 3 Rules'!A13:$O$34,15))))</f>
        <v/>
      </c>
      <c r="H22" s="93" t="str">
        <f>IF(F22="","",IF(OR(F22="d",F22="e",F22="gc1",F22="gc2",F22="gc3",F22="gr1",F22="gr2",F22="gr3",F22="h1",F22="h2",F22="h3",F22="i1",F22="i2",F22="j1",F22="j2",F22="k",F22="l1",F22="l2",F22="m1",F22="m2",F22="m3",F22="n",F22="o",F22="p",F22="q",F22="r",F22="s",F22="t",F22="u",F22="f"),MIN(G22,VLOOKUP(F22,'Appx 3 (Mass) Rules'!$A$1:$D$150,4,0)),MIN(G22,VLOOKUP(F22,'Appx 3 (Mass) Rules'!$A$1:$D$150,4,0),SUMPRODUCT(IF(I22="",0,INDEX('Appendix 3 Rules'!$B$2:$B$18,MATCH(F22,'Appendix 3 Rules'!$A$2:$A$17))))+(IF(K22="",0,INDEX('Appendix 3 Rules'!$C$2:$C$18,MATCH(F22,'Appendix 3 Rules'!$A$2:$A$17))))+(IF(M22="",0,INDEX('Appendix 3 Rules'!$D$2:$D$18,MATCH(F22,'Appendix 3 Rules'!$A$2:$A$17))))+(IF(O22="",0,INDEX('Appendix 3 Rules'!$E$2:$E$18,MATCH(F22,'Appendix 3 Rules'!$A$2:$A$17))))+(IF(Q22="",0,INDEX('Appendix 3 Rules'!$F$2:$F$18,MATCH(F22,'Appendix 3 Rules'!$A$2:$A$17))))+(IF(S22="",0,INDEX('Appendix 3 Rules'!$G$2:$G$18,MATCH(F22,'Appendix 3 Rules'!$A$2:$A$17))))+(IF(U22="",0,INDEX('Appendix 3 Rules'!$H$2:$H$18,MATCH(F22,'Appendix 3 Rules'!$A$2:$A$17))))+(IF(W22="",0,INDEX('Appendix 3 Rules'!$I$2:$I$18,MATCH(F22,'Appendix 3 Rules'!$A$2:$A$17))))+(IF(Y22="",0,INDEX('Appendix 3 Rules'!$J$2:$J$18,MATCH(F22,'Appendix 3 Rules'!$A$2:$A$17))))+(IF(AA22="",0,INDEX('Appendix 3 Rules'!$K$2:$K$18,MATCH(F22,'Appendix 3 Rules'!$A$2:$A$17))))+(IF(AC22="",0,INDEX('Appendix 3 Rules'!$L$2:$L$18,MATCH(F22,'Appendix 3 Rules'!$A$2:$A$17))))+(IF(AE22="",0,INDEX('Appendix 3 Rules'!$M$2:$M$18,MATCH(F22,'Appendix 3 Rules'!$A$2:$A$17))))+(IF(AG22="",0,INDEX('Appendix 3 Rules'!$N$2:$N$18,MATCH(F22,'Appendix 3 Rules'!$A$2:$A$17))))+(IF(F22="gc1",VLOOKUP(F22,'Appendix 3 Rules'!A13:$O$34,15)))+(IF(F22="gc2",VLOOKUP(F22,'Appendix 3 Rules'!A13:$O$34,15)))+(IF(F22="gc3",VLOOKUP(F22,'Appendix 3 Rules'!A13:$O$34,15)))+(IF(F22="gr1",VLOOKUP(F22,'Appendix 3 Rules'!A13:$O$34,15)))+(IF(F22="gr2",VLOOKUP(F22,'Appendix 3 Rules'!A13:$O$34,15)))+(IF(F22="gr3",VLOOKUP(F22,'Appendix 3 Rules'!A13:$O$34,15)))+(IF(F22="h1",VLOOKUP(F22,'Appendix 3 Rules'!A13:$O$34,15)))+(IF(F22="h2",VLOOKUP(F22,'Appendix 3 Rules'!A13:$O$34,15)))+(IF(F22="h3",VLOOKUP(F22,'Appendix 3 Rules'!A13:$O$34,15)))+(IF(F22="i1",VLOOKUP(F22,'Appendix 3 Rules'!A13:$O$34,15)))+(IF(F22="i2",VLOOKUP(F22,'Appendix 3 Rules'!A13:$O$34,15)))+(IF(F22="j1",VLOOKUP(F22,'Appendix 3 Rules'!A13:$O$34,15)))+(IF(F22="j2",VLOOKUP(F22,'Appendix 3 Rules'!A13:$O$34,15)))+(IF(F22="k",VLOOKUP(F22,'Appendix 3 Rules'!A13:$O$34,15)))+(IF(F22="l1",VLOOKUP(F22,'Appendix 3 Rules'!A13:$O$34,15)))+(IF(F22="l2",VLOOKUP(F22,'Appendix 3 Rules'!A13:$O$34,15)))+(IF(F22="m1",VLOOKUP(F22,'Appendix 3 Rules'!A13:$O$34,15)))+(IF(F22="m2",VLOOKUP(F22,'Appendix 3 Rules'!A13:$O$34,15)))+(IF(F22="m3",VLOOKUP(F22,'Appendix 3 Rules'!A13:$O$34,15)))+(IF(F22="n",VLOOKUP(F22,'Appendix 3 Rules'!A13:$O$34,15)))+(IF(F22="o",VLOOKUP(F22,'Appendix 3 Rules'!A13:$O$34,15)))+(IF(F22="p",VLOOKUP(F22,'Appendix 3 Rules'!A13:$O$34,15)))+(IF(F22="q",VLOOKUP(F22,'Appendix 3 Rules'!A13:$O$34,15)))+(IF(F22="r",VLOOKUP(F22,'Appendix 3 Rules'!A13:$O$34,15)))+(IF(F22="s",VLOOKUP(F22,'Appendix 3 Rules'!A13:$O$34,15)))+(IF(F22="t",VLOOKUP(F22,'Appendix 3 Rules'!A13:$O$34,15)))+(IF(F22="u",VLOOKUP(F22,'Appendix 3 Rules'!A13:$O$34,15))))))</f>
        <v/>
      </c>
      <c r="I22" s="11"/>
      <c r="J22" s="16"/>
      <c r="K22" s="11"/>
      <c r="L22" s="16"/>
      <c r="M22" s="11"/>
      <c r="N22" s="16"/>
      <c r="O22" s="11"/>
      <c r="P22" s="16"/>
      <c r="Q22" s="11"/>
      <c r="R22" s="16"/>
      <c r="S22" s="11"/>
      <c r="T22" s="16"/>
      <c r="U22" s="11"/>
      <c r="V22" s="16"/>
      <c r="W22" s="11"/>
      <c r="X22" s="16"/>
      <c r="Y22" s="11"/>
      <c r="Z22" s="16"/>
      <c r="AA22" s="11"/>
      <c r="AB22" s="16"/>
      <c r="AC22" s="11"/>
      <c r="AD22" s="16"/>
      <c r="AE22" s="11"/>
      <c r="AF22" s="16"/>
      <c r="AG22" s="11"/>
      <c r="AH22" s="16"/>
      <c r="AJ22" s="16" t="str">
        <f>IF(AND(F22&lt;&gt;"f",M22&lt;&gt;""),VLOOKUP(F22,'Appendix 3 Rules'!$A$1:$O$34,4,FALSE),"")</f>
        <v/>
      </c>
      <c r="AK22" s="16" t="str">
        <f>IF(Q22="","",VLOOKUP(F22,'Appendix 3 Rules'!$A$1:$N$34,6,FALSE))</f>
        <v/>
      </c>
      <c r="AL22" s="16" t="str">
        <f>IF(AND(F22="f",U22&lt;&gt;""),VLOOKUP(F22,'Appendix 3 Rules'!$A$1:$N$34,8,FALSE),"")</f>
        <v/>
      </c>
    </row>
    <row r="23" spans="1:38" ht="18" customHeight="1" x14ac:dyDescent="0.2">
      <c r="B23" s="86"/>
      <c r="C23" s="11"/>
      <c r="D23" s="18"/>
      <c r="E23" s="11"/>
      <c r="F23" s="11"/>
      <c r="G23" s="26" t="str">
        <f>IF(F23="","",SUMPRODUCT(IF(I23="",0,INDEX('Appendix 3 Rules'!$B$2:$B$18,MATCH(F23,'Appendix 3 Rules'!$A$2:$A$17))))+(IF(K23="",0,INDEX('Appendix 3 Rules'!$C$2:$C$18,MATCH(F23,'Appendix 3 Rules'!$A$2:$A$17))))+(IF(M23="",0,INDEX('Appendix 3 Rules'!$D$2:$D$18,MATCH(F23,'Appendix 3 Rules'!$A$2:$A$17))))+(IF(O23="",0,INDEX('Appendix 3 Rules'!$E$2:$E$18,MATCH(F23,'Appendix 3 Rules'!$A$2:$A$17))))+(IF(Q23="",0,INDEX('Appendix 3 Rules'!$F$2:$F$18,MATCH(F23,'Appendix 3 Rules'!$A$2:$A$17))))+(IF(S23="",0,INDEX('Appendix 3 Rules'!$G$2:$G$18,MATCH(F23,'Appendix 3 Rules'!$A$2:$A$17))))+(IF(U23="",0,INDEX('Appendix 3 Rules'!$H$2:$H$18,MATCH(F23,'Appendix 3 Rules'!$A$2:$A$17))))+(IF(W23="",0,INDEX('Appendix 3 Rules'!$I$2:$I$18,MATCH(F23,'Appendix 3 Rules'!$A$2:$A$17))))+(IF(Y23="",0,INDEX('Appendix 3 Rules'!$J$2:$J$18,MATCH(F23,'Appendix 3 Rules'!$A$2:$A$17))))+(IF(AA23="",0,INDEX('Appendix 3 Rules'!$K$2:$K$18,MATCH(F23,'Appendix 3 Rules'!$A$2:$A$17))))+(IF(AC23="",0,INDEX('Appendix 3 Rules'!$L$2:$L$18,MATCH(F23,'Appendix 3 Rules'!$A$2:$A$17))))+(IF(AE23="",0,INDEX('Appendix 3 Rules'!$M$2:$M$18,MATCH(F23,'Appendix 3 Rules'!$A$2:$A$17))))+(IF(AG23="",0,INDEX('Appendix 3 Rules'!$N$2:$N$18,MATCH(F23,'Appendix 3 Rules'!$A$2:$A$17))))+(IF(F23="gc1",VLOOKUP(F23,'Appendix 3 Rules'!A14:$O$34,15)))+(IF(F23="gc2",VLOOKUP(F23,'Appendix 3 Rules'!A14:$O$34,15)))+(IF(F23="gc3",VLOOKUP(F23,'Appendix 3 Rules'!A14:$O$34,15)))+(IF(F23="gr1",VLOOKUP(F23,'Appendix 3 Rules'!A14:$O$34,15)))+(IF(F23="gr2",VLOOKUP(F23,'Appendix 3 Rules'!A14:$O$34,15)))+(IF(F23="gr3",VLOOKUP(F23,'Appendix 3 Rules'!A14:$O$34,15)))+(IF(F23="h1",VLOOKUP(F23,'Appendix 3 Rules'!A14:$O$34,15)))+(IF(F23="h2",VLOOKUP(F23,'Appendix 3 Rules'!A14:$O$34,15)))+(IF(F23="h3",VLOOKUP(F23,'Appendix 3 Rules'!A14:$O$34,15)))+(IF(F23="i1",VLOOKUP(F23,'Appendix 3 Rules'!A14:$O$34,15)))+(IF(F23="i2",VLOOKUP(F23,'Appendix 3 Rules'!A14:$O$34,15)))+(IF(F23="j1",VLOOKUP(F23,'Appendix 3 Rules'!A14:$O$34,15)))+(IF(F23="j2",VLOOKUP(F23,'Appendix 3 Rules'!A14:$O$34,15)))+(IF(F23="k",VLOOKUP(F23,'Appendix 3 Rules'!A14:$O$34,15)))+(IF(F23="l1",VLOOKUP(F23,'Appendix 3 Rules'!A14:$O$34,15)))+(IF(F23="l2",VLOOKUP(F23,'Appendix 3 Rules'!A14:$O$34,15)))+(IF(F23="m1",VLOOKUP(F23,'Appendix 3 Rules'!A14:$O$34,15)))+(IF(F23="m2",VLOOKUP(F23,'Appendix 3 Rules'!A14:$O$34,15)))+(IF(F23="m3",VLOOKUP(F23,'Appendix 3 Rules'!A14:$O$34,15)))+(IF(F23="n",VLOOKUP(F23,'Appendix 3 Rules'!A14:$O$34,15)))+(IF(F23="o",VLOOKUP(F23,'Appendix 3 Rules'!A14:$O$34,15)))+(IF(F23="p",VLOOKUP(F23,'Appendix 3 Rules'!A14:$O$34,15)))+(IF(F23="q",VLOOKUP(F23,'Appendix 3 Rules'!A14:$O$34,15)))+(IF(F23="r",VLOOKUP(F23,'Appendix 3 Rules'!A14:$O$34,15)))+(IF(F23="s",VLOOKUP(F23,'Appendix 3 Rules'!A14:$O$34,15)))+(IF(F23="t",VLOOKUP(F23,'Appendix 3 Rules'!A14:$O$34,15)))+(IF(F23="u",VLOOKUP(F23,'Appendix 3 Rules'!A14:$O$34,15))))</f>
        <v/>
      </c>
      <c r="H23" s="93" t="str">
        <f>IF(F23="","",IF(OR(F23="d",F23="e",F23="gc1",F23="gc2",F23="gc3",F23="gr1",F23="gr2",F23="gr3",F23="h1",F23="h2",F23="h3",F23="i1",F23="i2",F23="j1",F23="j2",F23="k",F23="l1",F23="l2",F23="m1",F23="m2",F23="m3",F23="n",F23="o",F23="p",F23="q",F23="r",F23="s",F23="t",F23="u",F23="f"),MIN(G23,VLOOKUP(F23,'Appx 3 (Mass) Rules'!$A$1:$D$150,4,0)),MIN(G23,VLOOKUP(F23,'Appx 3 (Mass) Rules'!$A$1:$D$150,4,0),SUMPRODUCT(IF(I23="",0,INDEX('Appendix 3 Rules'!$B$2:$B$18,MATCH(F23,'Appendix 3 Rules'!$A$2:$A$17))))+(IF(K23="",0,INDEX('Appendix 3 Rules'!$C$2:$C$18,MATCH(F23,'Appendix 3 Rules'!$A$2:$A$17))))+(IF(M23="",0,INDEX('Appendix 3 Rules'!$D$2:$D$18,MATCH(F23,'Appendix 3 Rules'!$A$2:$A$17))))+(IF(O23="",0,INDEX('Appendix 3 Rules'!$E$2:$E$18,MATCH(F23,'Appendix 3 Rules'!$A$2:$A$17))))+(IF(Q23="",0,INDEX('Appendix 3 Rules'!$F$2:$F$18,MATCH(F23,'Appendix 3 Rules'!$A$2:$A$17))))+(IF(S23="",0,INDEX('Appendix 3 Rules'!$G$2:$G$18,MATCH(F23,'Appendix 3 Rules'!$A$2:$A$17))))+(IF(U23="",0,INDEX('Appendix 3 Rules'!$H$2:$H$18,MATCH(F23,'Appendix 3 Rules'!$A$2:$A$17))))+(IF(W23="",0,INDEX('Appendix 3 Rules'!$I$2:$I$18,MATCH(F23,'Appendix 3 Rules'!$A$2:$A$17))))+(IF(Y23="",0,INDEX('Appendix 3 Rules'!$J$2:$J$18,MATCH(F23,'Appendix 3 Rules'!$A$2:$A$17))))+(IF(AA23="",0,INDEX('Appendix 3 Rules'!$K$2:$K$18,MATCH(F23,'Appendix 3 Rules'!$A$2:$A$17))))+(IF(AC23="",0,INDEX('Appendix 3 Rules'!$L$2:$L$18,MATCH(F23,'Appendix 3 Rules'!$A$2:$A$17))))+(IF(AE23="",0,INDEX('Appendix 3 Rules'!$M$2:$M$18,MATCH(F23,'Appendix 3 Rules'!$A$2:$A$17))))+(IF(AG23="",0,INDEX('Appendix 3 Rules'!$N$2:$N$18,MATCH(F23,'Appendix 3 Rules'!$A$2:$A$17))))+(IF(F23="gc1",VLOOKUP(F23,'Appendix 3 Rules'!A14:$O$34,15)))+(IF(F23="gc2",VLOOKUP(F23,'Appendix 3 Rules'!A14:$O$34,15)))+(IF(F23="gc3",VLOOKUP(F23,'Appendix 3 Rules'!A14:$O$34,15)))+(IF(F23="gr1",VLOOKUP(F23,'Appendix 3 Rules'!A14:$O$34,15)))+(IF(F23="gr2",VLOOKUP(F23,'Appendix 3 Rules'!A14:$O$34,15)))+(IF(F23="gr3",VLOOKUP(F23,'Appendix 3 Rules'!A14:$O$34,15)))+(IF(F23="h1",VLOOKUP(F23,'Appendix 3 Rules'!A14:$O$34,15)))+(IF(F23="h2",VLOOKUP(F23,'Appendix 3 Rules'!A14:$O$34,15)))+(IF(F23="h3",VLOOKUP(F23,'Appendix 3 Rules'!A14:$O$34,15)))+(IF(F23="i1",VLOOKUP(F23,'Appendix 3 Rules'!A14:$O$34,15)))+(IF(F23="i2",VLOOKUP(F23,'Appendix 3 Rules'!A14:$O$34,15)))+(IF(F23="j1",VLOOKUP(F23,'Appendix 3 Rules'!A14:$O$34,15)))+(IF(F23="j2",VLOOKUP(F23,'Appendix 3 Rules'!A14:$O$34,15)))+(IF(F23="k",VLOOKUP(F23,'Appendix 3 Rules'!A14:$O$34,15)))+(IF(F23="l1",VLOOKUP(F23,'Appendix 3 Rules'!A14:$O$34,15)))+(IF(F23="l2",VLOOKUP(F23,'Appendix 3 Rules'!A14:$O$34,15)))+(IF(F23="m1",VLOOKUP(F23,'Appendix 3 Rules'!A14:$O$34,15)))+(IF(F23="m2",VLOOKUP(F23,'Appendix 3 Rules'!A14:$O$34,15)))+(IF(F23="m3",VLOOKUP(F23,'Appendix 3 Rules'!A14:$O$34,15)))+(IF(F23="n",VLOOKUP(F23,'Appendix 3 Rules'!A14:$O$34,15)))+(IF(F23="o",VLOOKUP(F23,'Appendix 3 Rules'!A14:$O$34,15)))+(IF(F23="p",VLOOKUP(F23,'Appendix 3 Rules'!A14:$O$34,15)))+(IF(F23="q",VLOOKUP(F23,'Appendix 3 Rules'!A14:$O$34,15)))+(IF(F23="r",VLOOKUP(F23,'Appendix 3 Rules'!A14:$O$34,15)))+(IF(F23="s",VLOOKUP(F23,'Appendix 3 Rules'!A14:$O$34,15)))+(IF(F23="t",VLOOKUP(F23,'Appendix 3 Rules'!A14:$O$34,15)))+(IF(F23="u",VLOOKUP(F23,'Appendix 3 Rules'!A14:$O$34,15))))))</f>
        <v/>
      </c>
      <c r="I23" s="11"/>
      <c r="J23" s="16"/>
      <c r="K23" s="11"/>
      <c r="L23" s="16"/>
      <c r="M23" s="11"/>
      <c r="N23" s="16"/>
      <c r="O23" s="11"/>
      <c r="P23" s="16"/>
      <c r="Q23" s="11"/>
      <c r="R23" s="16"/>
      <c r="S23" s="11"/>
      <c r="T23" s="16"/>
      <c r="U23" s="11"/>
      <c r="V23" s="16"/>
      <c r="W23" s="11"/>
      <c r="X23" s="16"/>
      <c r="Y23" s="11"/>
      <c r="Z23" s="16"/>
      <c r="AA23" s="11"/>
      <c r="AB23" s="16"/>
      <c r="AC23" s="11"/>
      <c r="AD23" s="16"/>
      <c r="AE23" s="11"/>
      <c r="AF23" s="16"/>
      <c r="AG23" s="11"/>
      <c r="AH23" s="16"/>
      <c r="AJ23" s="16" t="str">
        <f>IF(AND(F23&lt;&gt;"f",M23&lt;&gt;""),VLOOKUP(F23,'Appendix 3 Rules'!$A$1:$O$34,4,FALSE),"")</f>
        <v/>
      </c>
      <c r="AK23" s="16" t="str">
        <f>IF(Q23="","",VLOOKUP(F23,'Appendix 3 Rules'!$A$1:$N$34,6,FALSE))</f>
        <v/>
      </c>
      <c r="AL23" s="16" t="str">
        <f>IF(AND(F23="f",U23&lt;&gt;""),VLOOKUP(F23,'Appendix 3 Rules'!$A$1:$N$34,8,FALSE),"")</f>
        <v/>
      </c>
    </row>
    <row r="24" spans="1:38" ht="18" customHeight="1" x14ac:dyDescent="0.2">
      <c r="B24" s="87"/>
      <c r="C24" s="77"/>
      <c r="D24" s="78"/>
      <c r="E24" s="77"/>
      <c r="F24" s="77"/>
      <c r="G24" s="79" t="str">
        <f>IF(F24="","",SUMPRODUCT(IF(I24="",0,INDEX('Appendix 3 Rules'!$B$2:$B$18,MATCH(F24,'Appendix 3 Rules'!$A$2:$A$17))))+(IF(K24="",0,INDEX('Appendix 3 Rules'!$C$2:$C$18,MATCH(F24,'Appendix 3 Rules'!$A$2:$A$17))))+(IF(M24="",0,INDEX('Appendix 3 Rules'!$D$2:$D$18,MATCH(F24,'Appendix 3 Rules'!$A$2:$A$17))))+(IF(O24="",0,INDEX('Appendix 3 Rules'!$E$2:$E$18,MATCH(F24,'Appendix 3 Rules'!$A$2:$A$17))))+(IF(Q24="",0,INDEX('Appendix 3 Rules'!$F$2:$F$18,MATCH(F24,'Appendix 3 Rules'!$A$2:$A$17))))+(IF(S24="",0,INDEX('Appendix 3 Rules'!$G$2:$G$18,MATCH(F24,'Appendix 3 Rules'!$A$2:$A$17))))+(IF(U24="",0,INDEX('Appendix 3 Rules'!$H$2:$H$18,MATCH(F24,'Appendix 3 Rules'!$A$2:$A$17))))+(IF(W24="",0,INDEX('Appendix 3 Rules'!$I$2:$I$18,MATCH(F24,'Appendix 3 Rules'!$A$2:$A$17))))+(IF(Y24="",0,INDEX('Appendix 3 Rules'!$J$2:$J$18,MATCH(F24,'Appendix 3 Rules'!$A$2:$A$17))))+(IF(AA24="",0,INDEX('Appendix 3 Rules'!$K$2:$K$18,MATCH(F24,'Appendix 3 Rules'!$A$2:$A$17))))+(IF(AC24="",0,INDEX('Appendix 3 Rules'!$L$2:$L$18,MATCH(F24,'Appendix 3 Rules'!$A$2:$A$17))))+(IF(AE24="",0,INDEX('Appendix 3 Rules'!$M$2:$M$18,MATCH(F24,'Appendix 3 Rules'!$A$2:$A$17))))+(IF(AG24="",0,INDEX('Appendix 3 Rules'!$N$2:$N$18,MATCH(F24,'Appendix 3 Rules'!$A$2:$A$17))))+(IF(F24="gc1",VLOOKUP(F24,'Appendix 3 Rules'!A15:$O$34,15)))+(IF(F24="gc2",VLOOKUP(F24,'Appendix 3 Rules'!A15:$O$34,15)))+(IF(F24="gc3",VLOOKUP(F24,'Appendix 3 Rules'!A15:$O$34,15)))+(IF(F24="gr1",VLOOKUP(F24,'Appendix 3 Rules'!A15:$O$34,15)))+(IF(F24="gr2",VLOOKUP(F24,'Appendix 3 Rules'!A15:$O$34,15)))+(IF(F24="gr3",VLOOKUP(F24,'Appendix 3 Rules'!A15:$O$34,15)))+(IF(F24="h1",VLOOKUP(F24,'Appendix 3 Rules'!A15:$O$34,15)))+(IF(F24="h2",VLOOKUP(F24,'Appendix 3 Rules'!A15:$O$34,15)))+(IF(F24="h3",VLOOKUP(F24,'Appendix 3 Rules'!A15:$O$34,15)))+(IF(F24="i1",VLOOKUP(F24,'Appendix 3 Rules'!A15:$O$34,15)))+(IF(F24="i2",VLOOKUP(F24,'Appendix 3 Rules'!A15:$O$34,15)))+(IF(F24="j1",VLOOKUP(F24,'Appendix 3 Rules'!A15:$O$34,15)))+(IF(F24="j2",VLOOKUP(F24,'Appendix 3 Rules'!A15:$O$34,15)))+(IF(F24="k",VLOOKUP(F24,'Appendix 3 Rules'!A15:$O$34,15)))+(IF(F24="l1",VLOOKUP(F24,'Appendix 3 Rules'!A15:$O$34,15)))+(IF(F24="l2",VLOOKUP(F24,'Appendix 3 Rules'!A15:$O$34,15)))+(IF(F24="m1",VLOOKUP(F24,'Appendix 3 Rules'!A15:$O$34,15)))+(IF(F24="m2",VLOOKUP(F24,'Appendix 3 Rules'!A15:$O$34,15)))+(IF(F24="m3",VLOOKUP(F24,'Appendix 3 Rules'!A15:$O$34,15)))+(IF(F24="n",VLOOKUP(F24,'Appendix 3 Rules'!A15:$O$34,15)))+(IF(F24="o",VLOOKUP(F24,'Appendix 3 Rules'!A15:$O$34,15)))+(IF(F24="p",VLOOKUP(F24,'Appendix 3 Rules'!A15:$O$34,15)))+(IF(F24="q",VLOOKUP(F24,'Appendix 3 Rules'!A15:$O$34,15)))+(IF(F24="r",VLOOKUP(F24,'Appendix 3 Rules'!A15:$O$34,15)))+(IF(F24="s",VLOOKUP(F24,'Appendix 3 Rules'!A15:$O$34,15)))+(IF(F24="t",VLOOKUP(F24,'Appendix 3 Rules'!A15:$O$34,15)))+(IF(F24="u",VLOOKUP(F24,'Appendix 3 Rules'!A15:$O$34,15))))</f>
        <v/>
      </c>
      <c r="H24" s="93" t="str">
        <f>IF(F24="","",IF(OR(F24="d",F24="e",F24="gc1",F24="gc2",F24="gc3",F24="gr1",F24="gr2",F24="gr3",F24="h1",F24="h2",F24="h3",F24="i1",F24="i2",F24="j1",F24="j2",F24="k",F24="l1",F24="l2",F24="m1",F24="m2",F24="m3",F24="n",F24="o",F24="p",F24="q",F24="r",F24="s",F24="t",F24="u",F24="f"),MIN(G24,VLOOKUP(F24,'Appx 3 (Mass) Rules'!$A$1:$D$150,4,0)),MIN(G24,VLOOKUP(F24,'Appx 3 (Mass) Rules'!$A$1:$D$150,4,0),SUMPRODUCT(IF(I24="",0,INDEX('Appendix 3 Rules'!$B$2:$B$18,MATCH(F24,'Appendix 3 Rules'!$A$2:$A$17))))+(IF(K24="",0,INDEX('Appendix 3 Rules'!$C$2:$C$18,MATCH(F24,'Appendix 3 Rules'!$A$2:$A$17))))+(IF(M24="",0,INDEX('Appendix 3 Rules'!$D$2:$D$18,MATCH(F24,'Appendix 3 Rules'!$A$2:$A$17))))+(IF(O24="",0,INDEX('Appendix 3 Rules'!$E$2:$E$18,MATCH(F24,'Appendix 3 Rules'!$A$2:$A$17))))+(IF(Q24="",0,INDEX('Appendix 3 Rules'!$F$2:$F$18,MATCH(F24,'Appendix 3 Rules'!$A$2:$A$17))))+(IF(S24="",0,INDEX('Appendix 3 Rules'!$G$2:$G$18,MATCH(F24,'Appendix 3 Rules'!$A$2:$A$17))))+(IF(U24="",0,INDEX('Appendix 3 Rules'!$H$2:$H$18,MATCH(F24,'Appendix 3 Rules'!$A$2:$A$17))))+(IF(W24="",0,INDEX('Appendix 3 Rules'!$I$2:$I$18,MATCH(F24,'Appendix 3 Rules'!$A$2:$A$17))))+(IF(Y24="",0,INDEX('Appendix 3 Rules'!$J$2:$J$18,MATCH(F24,'Appendix 3 Rules'!$A$2:$A$17))))+(IF(AA24="",0,INDEX('Appendix 3 Rules'!$K$2:$K$18,MATCH(F24,'Appendix 3 Rules'!$A$2:$A$17))))+(IF(AC24="",0,INDEX('Appendix 3 Rules'!$L$2:$L$18,MATCH(F24,'Appendix 3 Rules'!$A$2:$A$17))))+(IF(AE24="",0,INDEX('Appendix 3 Rules'!$M$2:$M$18,MATCH(F24,'Appendix 3 Rules'!$A$2:$A$17))))+(IF(AG24="",0,INDEX('Appendix 3 Rules'!$N$2:$N$18,MATCH(F24,'Appendix 3 Rules'!$A$2:$A$17))))+(IF(F24="gc1",VLOOKUP(F24,'Appendix 3 Rules'!A15:$O$34,15)))+(IF(F24="gc2",VLOOKUP(F24,'Appendix 3 Rules'!A15:$O$34,15)))+(IF(F24="gc3",VLOOKUP(F24,'Appendix 3 Rules'!A15:$O$34,15)))+(IF(F24="gr1",VLOOKUP(F24,'Appendix 3 Rules'!A15:$O$34,15)))+(IF(F24="gr2",VLOOKUP(F24,'Appendix 3 Rules'!A15:$O$34,15)))+(IF(F24="gr3",VLOOKUP(F24,'Appendix 3 Rules'!A15:$O$34,15)))+(IF(F24="h1",VLOOKUP(F24,'Appendix 3 Rules'!A15:$O$34,15)))+(IF(F24="h2",VLOOKUP(F24,'Appendix 3 Rules'!A15:$O$34,15)))+(IF(F24="h3",VLOOKUP(F24,'Appendix 3 Rules'!A15:$O$34,15)))+(IF(F24="i1",VLOOKUP(F24,'Appendix 3 Rules'!A15:$O$34,15)))+(IF(F24="i2",VLOOKUP(F24,'Appendix 3 Rules'!A15:$O$34,15)))+(IF(F24="j1",VLOOKUP(F24,'Appendix 3 Rules'!A15:$O$34,15)))+(IF(F24="j2",VLOOKUP(F24,'Appendix 3 Rules'!A15:$O$34,15)))+(IF(F24="k",VLOOKUP(F24,'Appendix 3 Rules'!A15:$O$34,15)))+(IF(F24="l1",VLOOKUP(F24,'Appendix 3 Rules'!A15:$O$34,15)))+(IF(F24="l2",VLOOKUP(F24,'Appendix 3 Rules'!A15:$O$34,15)))+(IF(F24="m1",VLOOKUP(F24,'Appendix 3 Rules'!A15:$O$34,15)))+(IF(F24="m2",VLOOKUP(F24,'Appendix 3 Rules'!A15:$O$34,15)))+(IF(F24="m3",VLOOKUP(F24,'Appendix 3 Rules'!A15:$O$34,15)))+(IF(F24="n",VLOOKUP(F24,'Appendix 3 Rules'!A15:$O$34,15)))+(IF(F24="o",VLOOKUP(F24,'Appendix 3 Rules'!A15:$O$34,15)))+(IF(F24="p",VLOOKUP(F24,'Appendix 3 Rules'!A15:$O$34,15)))+(IF(F24="q",VLOOKUP(F24,'Appendix 3 Rules'!A15:$O$34,15)))+(IF(F24="r",VLOOKUP(F24,'Appendix 3 Rules'!A15:$O$34,15)))+(IF(F24="s",VLOOKUP(F24,'Appendix 3 Rules'!A15:$O$34,15)))+(IF(F24="t",VLOOKUP(F24,'Appendix 3 Rules'!A15:$O$34,15)))+(IF(F24="u",VLOOKUP(F24,'Appendix 3 Rules'!A15:$O$34,15))))))</f>
        <v/>
      </c>
      <c r="I24" s="77"/>
      <c r="J24" s="80"/>
      <c r="K24" s="77"/>
      <c r="L24" s="80"/>
      <c r="M24" s="77"/>
      <c r="N24" s="80"/>
      <c r="O24" s="77"/>
      <c r="P24" s="80"/>
      <c r="Q24" s="77"/>
      <c r="R24" s="80"/>
      <c r="S24" s="77"/>
      <c r="T24" s="80"/>
      <c r="U24" s="77"/>
      <c r="V24" s="80"/>
      <c r="W24" s="77"/>
      <c r="X24" s="80"/>
      <c r="Y24" s="77"/>
      <c r="Z24" s="80"/>
      <c r="AA24" s="77"/>
      <c r="AB24" s="80"/>
      <c r="AC24" s="77"/>
      <c r="AD24" s="80"/>
      <c r="AE24" s="77"/>
      <c r="AF24" s="80"/>
      <c r="AG24" s="77"/>
      <c r="AH24" s="80"/>
      <c r="AI24" s="88"/>
      <c r="AJ24" s="80" t="str">
        <f>IF(AND(F24&lt;&gt;"f",M24&lt;&gt;""),VLOOKUP(F24,'Appendix 3 Rules'!$A$1:$O$34,4,FALSE),"")</f>
        <v/>
      </c>
      <c r="AK24" s="80" t="str">
        <f>IF(Q24="","",VLOOKUP(F24,'Appendix 3 Rules'!$A$1:$N$34,6,FALSE))</f>
        <v/>
      </c>
      <c r="AL24" s="80" t="str">
        <f>IF(AND(F24="f",U24&lt;&gt;""),VLOOKUP(F24,'Appendix 3 Rules'!$A$1:$N$34,8,FALSE),"")</f>
        <v/>
      </c>
    </row>
    <row r="25" spans="1:38" ht="18" customHeight="1" x14ac:dyDescent="0.2">
      <c r="A25" s="94"/>
      <c r="B25" s="89"/>
      <c r="C25" s="73"/>
      <c r="D25" s="74"/>
      <c r="E25" s="73"/>
      <c r="F25" s="73"/>
      <c r="G25" s="75" t="str">
        <f>IF(F25="","",SUMPRODUCT(IF(I25="",0,INDEX('Appendix 3 Rules'!$B$2:$B$18,MATCH(F25,'Appendix 3 Rules'!$A$2:$A$17))))+(IF(K25="",0,INDEX('Appendix 3 Rules'!$C$2:$C$18,MATCH(F25,'Appendix 3 Rules'!$A$2:$A$17))))+(IF(M25="",0,INDEX('Appendix 3 Rules'!$D$2:$D$18,MATCH(F25,'Appendix 3 Rules'!$A$2:$A$17))))+(IF(O25="",0,INDEX('Appendix 3 Rules'!$E$2:$E$18,MATCH(F25,'Appendix 3 Rules'!$A$2:$A$17))))+(IF(Q25="",0,INDEX('Appendix 3 Rules'!$F$2:$F$18,MATCH(F25,'Appendix 3 Rules'!$A$2:$A$17))))+(IF(S25="",0,INDEX('Appendix 3 Rules'!$G$2:$G$18,MATCH(F25,'Appendix 3 Rules'!$A$2:$A$17))))+(IF(U25="",0,INDEX('Appendix 3 Rules'!$H$2:$H$18,MATCH(F25,'Appendix 3 Rules'!$A$2:$A$17))))+(IF(W25="",0,INDEX('Appendix 3 Rules'!$I$2:$I$18,MATCH(F25,'Appendix 3 Rules'!$A$2:$A$17))))+(IF(Y25="",0,INDEX('Appendix 3 Rules'!$J$2:$J$18,MATCH(F25,'Appendix 3 Rules'!$A$2:$A$17))))+(IF(AA25="",0,INDEX('Appendix 3 Rules'!$K$2:$K$18,MATCH(F25,'Appendix 3 Rules'!$A$2:$A$17))))+(IF(AC25="",0,INDEX('Appendix 3 Rules'!$L$2:$L$18,MATCH(F25,'Appendix 3 Rules'!$A$2:$A$17))))+(IF(AE25="",0,INDEX('Appendix 3 Rules'!$M$2:$M$18,MATCH(F25,'Appendix 3 Rules'!$A$2:$A$17))))+(IF(AG25="",0,INDEX('Appendix 3 Rules'!$N$2:$N$18,MATCH(F25,'Appendix 3 Rules'!$A$2:$A$17))))+(IF(F25="gc1",VLOOKUP(F25,'Appendix 3 Rules'!A16:$O$34,15)))+(IF(F25="gc2",VLOOKUP(F25,'Appendix 3 Rules'!A16:$O$34,15)))+(IF(F25="gc3",VLOOKUP(F25,'Appendix 3 Rules'!A16:$O$34,15)))+(IF(F25="gr1",VLOOKUP(F25,'Appendix 3 Rules'!A16:$O$34,15)))+(IF(F25="gr2",VLOOKUP(F25,'Appendix 3 Rules'!A16:$O$34,15)))+(IF(F25="gr3",VLOOKUP(F25,'Appendix 3 Rules'!A16:$O$34,15)))+(IF(F25="h1",VLOOKUP(F25,'Appendix 3 Rules'!A16:$O$34,15)))+(IF(F25="h2",VLOOKUP(F25,'Appendix 3 Rules'!A16:$O$34,15)))+(IF(F25="h3",VLOOKUP(F25,'Appendix 3 Rules'!A16:$O$34,15)))+(IF(F25="i1",VLOOKUP(F25,'Appendix 3 Rules'!A16:$O$34,15)))+(IF(F25="i2",VLOOKUP(F25,'Appendix 3 Rules'!A16:$O$34,15)))+(IF(F25="j1",VLOOKUP(F25,'Appendix 3 Rules'!A16:$O$34,15)))+(IF(F25="j2",VLOOKUP(F25,'Appendix 3 Rules'!A16:$O$34,15)))+(IF(F25="k",VLOOKUP(F25,'Appendix 3 Rules'!A16:$O$34,15)))+(IF(F25="l1",VLOOKUP(F25,'Appendix 3 Rules'!A16:$O$34,15)))+(IF(F25="l2",VLOOKUP(F25,'Appendix 3 Rules'!A16:$O$34,15)))+(IF(F25="m1",VLOOKUP(F25,'Appendix 3 Rules'!A16:$O$34,15)))+(IF(F25="m2",VLOOKUP(F25,'Appendix 3 Rules'!A16:$O$34,15)))+(IF(F25="m3",VLOOKUP(F25,'Appendix 3 Rules'!A16:$O$34,15)))+(IF(F25="n",VLOOKUP(F25,'Appendix 3 Rules'!A16:$O$34,15)))+(IF(F25="o",VLOOKUP(F25,'Appendix 3 Rules'!A16:$O$34,15)))+(IF(F25="p",VLOOKUP(F25,'Appendix 3 Rules'!A16:$O$34,15)))+(IF(F25="q",VLOOKUP(F25,'Appendix 3 Rules'!A16:$O$34,15)))+(IF(F25="r",VLOOKUP(F25,'Appendix 3 Rules'!A16:$O$34,15)))+(IF(F25="s",VLOOKUP(F25,'Appendix 3 Rules'!A16:$O$34,15)))+(IF(F25="t",VLOOKUP(F25,'Appendix 3 Rules'!A16:$O$34,15)))+(IF(F25="u",VLOOKUP(F25,'Appendix 3 Rules'!A16:$O$34,15))))</f>
        <v/>
      </c>
      <c r="H25" s="93" t="str">
        <f>IF(F25="","",IF(OR(F25="d",F25="e",F25="gc1",F25="gc2",F25="gc3",F25="gr1",F25="gr2",F25="gr3",F25="h1",F25="h2",F25="h3",F25="i1",F25="i2",F25="j1",F25="j2",F25="k",F25="l1",F25="l2",F25="m1",F25="m2",F25="m3",F25="n",F25="o",F25="p",F25="q",F25="r",F25="s",F25="t",F25="u",F25="f"),MIN(G25,VLOOKUP(F25,'Appx 3 (Mass) Rules'!$A$1:$D$150,4,0)),MIN(G25,VLOOKUP(F25,'Appx 3 (Mass) Rules'!$A$1:$D$150,4,0),SUMPRODUCT(IF(I25="",0,INDEX('Appendix 3 Rules'!$B$2:$B$18,MATCH(F25,'Appendix 3 Rules'!$A$2:$A$17))))+(IF(K25="",0,INDEX('Appendix 3 Rules'!$C$2:$C$18,MATCH(F25,'Appendix 3 Rules'!$A$2:$A$17))))+(IF(M25="",0,INDEX('Appendix 3 Rules'!$D$2:$D$18,MATCH(F25,'Appendix 3 Rules'!$A$2:$A$17))))+(IF(O25="",0,INDEX('Appendix 3 Rules'!$E$2:$E$18,MATCH(F25,'Appendix 3 Rules'!$A$2:$A$17))))+(IF(Q25="",0,INDEX('Appendix 3 Rules'!$F$2:$F$18,MATCH(F25,'Appendix 3 Rules'!$A$2:$A$17))))+(IF(S25="",0,INDEX('Appendix 3 Rules'!$G$2:$G$18,MATCH(F25,'Appendix 3 Rules'!$A$2:$A$17))))+(IF(U25="",0,INDEX('Appendix 3 Rules'!$H$2:$H$18,MATCH(F25,'Appendix 3 Rules'!$A$2:$A$17))))+(IF(W25="",0,INDEX('Appendix 3 Rules'!$I$2:$I$18,MATCH(F25,'Appendix 3 Rules'!$A$2:$A$17))))+(IF(Y25="",0,INDEX('Appendix 3 Rules'!$J$2:$J$18,MATCH(F25,'Appendix 3 Rules'!$A$2:$A$17))))+(IF(AA25="",0,INDEX('Appendix 3 Rules'!$K$2:$K$18,MATCH(F25,'Appendix 3 Rules'!$A$2:$A$17))))+(IF(AC25="",0,INDEX('Appendix 3 Rules'!$L$2:$L$18,MATCH(F25,'Appendix 3 Rules'!$A$2:$A$17))))+(IF(AE25="",0,INDEX('Appendix 3 Rules'!$M$2:$M$18,MATCH(F25,'Appendix 3 Rules'!$A$2:$A$17))))+(IF(AG25="",0,INDEX('Appendix 3 Rules'!$N$2:$N$18,MATCH(F25,'Appendix 3 Rules'!$A$2:$A$17))))+(IF(F25="gc1",VLOOKUP(F25,'Appendix 3 Rules'!A16:$O$34,15)))+(IF(F25="gc2",VLOOKUP(F25,'Appendix 3 Rules'!A16:$O$34,15)))+(IF(F25="gc3",VLOOKUP(F25,'Appendix 3 Rules'!A16:$O$34,15)))+(IF(F25="gr1",VLOOKUP(F25,'Appendix 3 Rules'!A16:$O$34,15)))+(IF(F25="gr2",VLOOKUP(F25,'Appendix 3 Rules'!A16:$O$34,15)))+(IF(F25="gr3",VLOOKUP(F25,'Appendix 3 Rules'!A16:$O$34,15)))+(IF(F25="h1",VLOOKUP(F25,'Appendix 3 Rules'!A16:$O$34,15)))+(IF(F25="h2",VLOOKUP(F25,'Appendix 3 Rules'!A16:$O$34,15)))+(IF(F25="h3",VLOOKUP(F25,'Appendix 3 Rules'!A16:$O$34,15)))+(IF(F25="i1",VLOOKUP(F25,'Appendix 3 Rules'!A16:$O$34,15)))+(IF(F25="i2",VLOOKUP(F25,'Appendix 3 Rules'!A16:$O$34,15)))+(IF(F25="j1",VLOOKUP(F25,'Appendix 3 Rules'!A16:$O$34,15)))+(IF(F25="j2",VLOOKUP(F25,'Appendix 3 Rules'!A16:$O$34,15)))+(IF(F25="k",VLOOKUP(F25,'Appendix 3 Rules'!A16:$O$34,15)))+(IF(F25="l1",VLOOKUP(F25,'Appendix 3 Rules'!A16:$O$34,15)))+(IF(F25="l2",VLOOKUP(F25,'Appendix 3 Rules'!A16:$O$34,15)))+(IF(F25="m1",VLOOKUP(F25,'Appendix 3 Rules'!A16:$O$34,15)))+(IF(F25="m2",VLOOKUP(F25,'Appendix 3 Rules'!A16:$O$34,15)))+(IF(F25="m3",VLOOKUP(F25,'Appendix 3 Rules'!A16:$O$34,15)))+(IF(F25="n",VLOOKUP(F25,'Appendix 3 Rules'!A16:$O$34,15)))+(IF(F25="o",VLOOKUP(F25,'Appendix 3 Rules'!A16:$O$34,15)))+(IF(F25="p",VLOOKUP(F25,'Appendix 3 Rules'!A16:$O$34,15)))+(IF(F25="q",VLOOKUP(F25,'Appendix 3 Rules'!A16:$O$34,15)))+(IF(F25="r",VLOOKUP(F25,'Appendix 3 Rules'!A16:$O$34,15)))+(IF(F25="s",VLOOKUP(F25,'Appendix 3 Rules'!A16:$O$34,15)))+(IF(F25="t",VLOOKUP(F25,'Appendix 3 Rules'!A16:$O$34,15)))+(IF(F25="u",VLOOKUP(F25,'Appendix 3 Rules'!A16:$O$34,15))))))</f>
        <v/>
      </c>
      <c r="I25" s="73"/>
      <c r="J25" s="76"/>
      <c r="K25" s="73"/>
      <c r="L25" s="76"/>
      <c r="M25" s="73"/>
      <c r="N25" s="76"/>
      <c r="O25" s="73"/>
      <c r="P25" s="76"/>
      <c r="Q25" s="73"/>
      <c r="R25" s="76"/>
      <c r="S25" s="73"/>
      <c r="T25" s="76"/>
      <c r="U25" s="73"/>
      <c r="V25" s="76"/>
      <c r="W25" s="73"/>
      <c r="X25" s="76"/>
      <c r="Y25" s="73"/>
      <c r="Z25" s="76"/>
      <c r="AA25" s="73"/>
      <c r="AB25" s="76"/>
      <c r="AC25" s="73"/>
      <c r="AD25" s="76"/>
      <c r="AE25" s="73"/>
      <c r="AF25" s="76"/>
      <c r="AG25" s="73"/>
      <c r="AH25" s="76"/>
      <c r="AJ25" s="76" t="str">
        <f>IF(AND(F25&lt;&gt;"f",M25&lt;&gt;""),VLOOKUP(F25,'Appendix 3 Rules'!$A$1:$O$34,4,FALSE),"")</f>
        <v/>
      </c>
      <c r="AK25" s="76" t="str">
        <f>IF(Q25="","",VLOOKUP(F25,'Appendix 3 Rules'!$A$1:$N$34,6,FALSE))</f>
        <v/>
      </c>
      <c r="AL25" s="76" t="str">
        <f>IF(AND(F25="f",U25&lt;&gt;""),VLOOKUP(F25,'Appendix 3 Rules'!$A$1:$N$34,8,FALSE),"")</f>
        <v/>
      </c>
    </row>
    <row r="26" spans="1:38" ht="18" customHeight="1" x14ac:dyDescent="0.2">
      <c r="B26" s="86"/>
      <c r="C26" s="11"/>
      <c r="D26" s="18"/>
      <c r="E26" s="11"/>
      <c r="F26" s="11"/>
      <c r="G26" s="26" t="str">
        <f>IF(F26="","",SUMPRODUCT(IF(I26="",0,INDEX('Appendix 3 Rules'!$B$2:$B$18,MATCH(F26,'Appendix 3 Rules'!$A$2:$A$17))))+(IF(K26="",0,INDEX('Appendix 3 Rules'!$C$2:$C$18,MATCH(F26,'Appendix 3 Rules'!$A$2:$A$17))))+(IF(M26="",0,INDEX('Appendix 3 Rules'!$D$2:$D$18,MATCH(F26,'Appendix 3 Rules'!$A$2:$A$17))))+(IF(O26="",0,INDEX('Appendix 3 Rules'!$E$2:$E$18,MATCH(F26,'Appendix 3 Rules'!$A$2:$A$17))))+(IF(Q26="",0,INDEX('Appendix 3 Rules'!$F$2:$F$18,MATCH(F26,'Appendix 3 Rules'!$A$2:$A$17))))+(IF(S26="",0,INDEX('Appendix 3 Rules'!$G$2:$G$18,MATCH(F26,'Appendix 3 Rules'!$A$2:$A$17))))+(IF(U26="",0,INDEX('Appendix 3 Rules'!$H$2:$H$18,MATCH(F26,'Appendix 3 Rules'!$A$2:$A$17))))+(IF(W26="",0,INDEX('Appendix 3 Rules'!$I$2:$I$18,MATCH(F26,'Appendix 3 Rules'!$A$2:$A$17))))+(IF(Y26="",0,INDEX('Appendix 3 Rules'!$J$2:$J$18,MATCH(F26,'Appendix 3 Rules'!$A$2:$A$17))))+(IF(AA26="",0,INDEX('Appendix 3 Rules'!$K$2:$K$18,MATCH(F26,'Appendix 3 Rules'!$A$2:$A$17))))+(IF(AC26="",0,INDEX('Appendix 3 Rules'!$L$2:$L$18,MATCH(F26,'Appendix 3 Rules'!$A$2:$A$17))))+(IF(AE26="",0,INDEX('Appendix 3 Rules'!$M$2:$M$18,MATCH(F26,'Appendix 3 Rules'!$A$2:$A$17))))+(IF(AG26="",0,INDEX('Appendix 3 Rules'!$N$2:$N$18,MATCH(F26,'Appendix 3 Rules'!$A$2:$A$17))))+(IF(F26="gc1",VLOOKUP(F26,'Appendix 3 Rules'!A17:$O$34,15)))+(IF(F26="gc2",VLOOKUP(F26,'Appendix 3 Rules'!A17:$O$34,15)))+(IF(F26="gc3",VLOOKUP(F26,'Appendix 3 Rules'!A17:$O$34,15)))+(IF(F26="gr1",VLOOKUP(F26,'Appendix 3 Rules'!A17:$O$34,15)))+(IF(F26="gr2",VLOOKUP(F26,'Appendix 3 Rules'!A17:$O$34,15)))+(IF(F26="gr3",VLOOKUP(F26,'Appendix 3 Rules'!A17:$O$34,15)))+(IF(F26="h1",VLOOKUP(F26,'Appendix 3 Rules'!A17:$O$34,15)))+(IF(F26="h2",VLOOKUP(F26,'Appendix 3 Rules'!A17:$O$34,15)))+(IF(F26="h3",VLOOKUP(F26,'Appendix 3 Rules'!A17:$O$34,15)))+(IF(F26="i1",VLOOKUP(F26,'Appendix 3 Rules'!A17:$O$34,15)))+(IF(F26="i2",VLOOKUP(F26,'Appendix 3 Rules'!A17:$O$34,15)))+(IF(F26="j1",VLOOKUP(F26,'Appendix 3 Rules'!A17:$O$34,15)))+(IF(F26="j2",VLOOKUP(F26,'Appendix 3 Rules'!A17:$O$34,15)))+(IF(F26="k",VLOOKUP(F26,'Appendix 3 Rules'!A17:$O$34,15)))+(IF(F26="l1",VLOOKUP(F26,'Appendix 3 Rules'!A17:$O$34,15)))+(IF(F26="l2",VLOOKUP(F26,'Appendix 3 Rules'!A17:$O$34,15)))+(IF(F26="m1",VLOOKUP(F26,'Appendix 3 Rules'!A17:$O$34,15)))+(IF(F26="m2",VLOOKUP(F26,'Appendix 3 Rules'!A17:$O$34,15)))+(IF(F26="m3",VLOOKUP(F26,'Appendix 3 Rules'!A17:$O$34,15)))+(IF(F26="n",VLOOKUP(F26,'Appendix 3 Rules'!A17:$O$34,15)))+(IF(F26="o",VLOOKUP(F26,'Appendix 3 Rules'!A17:$O$34,15)))+(IF(F26="p",VLOOKUP(F26,'Appendix 3 Rules'!A17:$O$34,15)))+(IF(F26="q",VLOOKUP(F26,'Appendix 3 Rules'!A17:$O$34,15)))+(IF(F26="r",VLOOKUP(F26,'Appendix 3 Rules'!A17:$O$34,15)))+(IF(F26="s",VLOOKUP(F26,'Appendix 3 Rules'!A17:$O$34,15)))+(IF(F26="t",VLOOKUP(F26,'Appendix 3 Rules'!A17:$O$34,15)))+(IF(F26="u",VLOOKUP(F26,'Appendix 3 Rules'!A17:$O$34,15))))</f>
        <v/>
      </c>
      <c r="H26" s="93" t="str">
        <f>IF(F26="","",IF(OR(F26="d",F26="e",F26="gc1",F26="gc2",F26="gc3",F26="gr1",F26="gr2",F26="gr3",F26="h1",F26="h2",F26="h3",F26="i1",F26="i2",F26="j1",F26="j2",F26="k",F26="l1",F26="l2",F26="m1",F26="m2",F26="m3",F26="n",F26="o",F26="p",F26="q",F26="r",F26="s",F26="t",F26="u",F26="f"),MIN(G26,VLOOKUP(F26,'Appx 3 (Mass) Rules'!$A$1:$D$150,4,0)),MIN(G26,VLOOKUP(F26,'Appx 3 (Mass) Rules'!$A$1:$D$150,4,0),SUMPRODUCT(IF(I26="",0,INDEX('Appendix 3 Rules'!$B$2:$B$18,MATCH(F26,'Appendix 3 Rules'!$A$2:$A$17))))+(IF(K26="",0,INDEX('Appendix 3 Rules'!$C$2:$C$18,MATCH(F26,'Appendix 3 Rules'!$A$2:$A$17))))+(IF(M26="",0,INDEX('Appendix 3 Rules'!$D$2:$D$18,MATCH(F26,'Appendix 3 Rules'!$A$2:$A$17))))+(IF(O26="",0,INDEX('Appendix 3 Rules'!$E$2:$E$18,MATCH(F26,'Appendix 3 Rules'!$A$2:$A$17))))+(IF(Q26="",0,INDEX('Appendix 3 Rules'!$F$2:$F$18,MATCH(F26,'Appendix 3 Rules'!$A$2:$A$17))))+(IF(S26="",0,INDEX('Appendix 3 Rules'!$G$2:$G$18,MATCH(F26,'Appendix 3 Rules'!$A$2:$A$17))))+(IF(U26="",0,INDEX('Appendix 3 Rules'!$H$2:$H$18,MATCH(F26,'Appendix 3 Rules'!$A$2:$A$17))))+(IF(W26="",0,INDEX('Appendix 3 Rules'!$I$2:$I$18,MATCH(F26,'Appendix 3 Rules'!$A$2:$A$17))))+(IF(Y26="",0,INDEX('Appendix 3 Rules'!$J$2:$J$18,MATCH(F26,'Appendix 3 Rules'!$A$2:$A$17))))+(IF(AA26="",0,INDEX('Appendix 3 Rules'!$K$2:$K$18,MATCH(F26,'Appendix 3 Rules'!$A$2:$A$17))))+(IF(AC26="",0,INDEX('Appendix 3 Rules'!$L$2:$L$18,MATCH(F26,'Appendix 3 Rules'!$A$2:$A$17))))+(IF(AE26="",0,INDEX('Appendix 3 Rules'!$M$2:$M$18,MATCH(F26,'Appendix 3 Rules'!$A$2:$A$17))))+(IF(AG26="",0,INDEX('Appendix 3 Rules'!$N$2:$N$18,MATCH(F26,'Appendix 3 Rules'!$A$2:$A$17))))+(IF(F26="gc1",VLOOKUP(F26,'Appendix 3 Rules'!A17:$O$34,15)))+(IF(F26="gc2",VLOOKUP(F26,'Appendix 3 Rules'!A17:$O$34,15)))+(IF(F26="gc3",VLOOKUP(F26,'Appendix 3 Rules'!A17:$O$34,15)))+(IF(F26="gr1",VLOOKUP(F26,'Appendix 3 Rules'!A17:$O$34,15)))+(IF(F26="gr2",VLOOKUP(F26,'Appendix 3 Rules'!A17:$O$34,15)))+(IF(F26="gr3",VLOOKUP(F26,'Appendix 3 Rules'!A17:$O$34,15)))+(IF(F26="h1",VLOOKUP(F26,'Appendix 3 Rules'!A17:$O$34,15)))+(IF(F26="h2",VLOOKUP(F26,'Appendix 3 Rules'!A17:$O$34,15)))+(IF(F26="h3",VLOOKUP(F26,'Appendix 3 Rules'!A17:$O$34,15)))+(IF(F26="i1",VLOOKUP(F26,'Appendix 3 Rules'!A17:$O$34,15)))+(IF(F26="i2",VLOOKUP(F26,'Appendix 3 Rules'!A17:$O$34,15)))+(IF(F26="j1",VLOOKUP(F26,'Appendix 3 Rules'!A17:$O$34,15)))+(IF(F26="j2",VLOOKUP(F26,'Appendix 3 Rules'!A17:$O$34,15)))+(IF(F26="k",VLOOKUP(F26,'Appendix 3 Rules'!A17:$O$34,15)))+(IF(F26="l1",VLOOKUP(F26,'Appendix 3 Rules'!A17:$O$34,15)))+(IF(F26="l2",VLOOKUP(F26,'Appendix 3 Rules'!A17:$O$34,15)))+(IF(F26="m1",VLOOKUP(F26,'Appendix 3 Rules'!A17:$O$34,15)))+(IF(F26="m2",VLOOKUP(F26,'Appendix 3 Rules'!A17:$O$34,15)))+(IF(F26="m3",VLOOKUP(F26,'Appendix 3 Rules'!A17:$O$34,15)))+(IF(F26="n",VLOOKUP(F26,'Appendix 3 Rules'!A17:$O$34,15)))+(IF(F26="o",VLOOKUP(F26,'Appendix 3 Rules'!A17:$O$34,15)))+(IF(F26="p",VLOOKUP(F26,'Appendix 3 Rules'!A17:$O$34,15)))+(IF(F26="q",VLOOKUP(F26,'Appendix 3 Rules'!A17:$O$34,15)))+(IF(F26="r",VLOOKUP(F26,'Appendix 3 Rules'!A17:$O$34,15)))+(IF(F26="s",VLOOKUP(F26,'Appendix 3 Rules'!A17:$O$34,15)))+(IF(F26="t",VLOOKUP(F26,'Appendix 3 Rules'!A17:$O$34,15)))+(IF(F26="u",VLOOKUP(F26,'Appendix 3 Rules'!A17:$O$34,15))))))</f>
        <v/>
      </c>
      <c r="I26" s="11"/>
      <c r="J26" s="16"/>
      <c r="K26" s="11"/>
      <c r="L26" s="16"/>
      <c r="M26" s="11"/>
      <c r="N26" s="16"/>
      <c r="O26" s="11"/>
      <c r="P26" s="16"/>
      <c r="Q26" s="11"/>
      <c r="R26" s="16"/>
      <c r="S26" s="11"/>
      <c r="T26" s="16"/>
      <c r="U26" s="11"/>
      <c r="V26" s="16"/>
      <c r="W26" s="11"/>
      <c r="X26" s="16"/>
      <c r="Y26" s="11"/>
      <c r="Z26" s="16"/>
      <c r="AA26" s="11"/>
      <c r="AB26" s="16"/>
      <c r="AC26" s="11"/>
      <c r="AD26" s="16"/>
      <c r="AE26" s="11"/>
      <c r="AF26" s="16"/>
      <c r="AG26" s="11"/>
      <c r="AH26" s="16"/>
      <c r="AJ26" s="16" t="str">
        <f>IF(AND(F26&lt;&gt;"f",M26&lt;&gt;""),VLOOKUP(F26,'Appendix 3 Rules'!$A$1:$O$34,4,FALSE),"")</f>
        <v/>
      </c>
      <c r="AK26" s="16" t="str">
        <f>IF(Q26="","",VLOOKUP(F26,'Appendix 3 Rules'!$A$1:$N$34,6,FALSE))</f>
        <v/>
      </c>
      <c r="AL26" s="16" t="str">
        <f>IF(AND(F26="f",U26&lt;&gt;""),VLOOKUP(F26,'Appendix 3 Rules'!$A$1:$N$34,8,FALSE),"")</f>
        <v/>
      </c>
    </row>
    <row r="27" spans="1:38" ht="18" customHeight="1" x14ac:dyDescent="0.2">
      <c r="B27" s="86"/>
      <c r="C27" s="11"/>
      <c r="D27" s="18"/>
      <c r="E27" s="11"/>
      <c r="F27" s="11"/>
      <c r="G27" s="26" t="str">
        <f>IF(F27="","",SUMPRODUCT(IF(I27="",0,INDEX('Appendix 3 Rules'!$B$2:$B$18,MATCH(F27,'Appendix 3 Rules'!$A$2:$A$17))))+(IF(K27="",0,INDEX('Appendix 3 Rules'!$C$2:$C$18,MATCH(F27,'Appendix 3 Rules'!$A$2:$A$17))))+(IF(M27="",0,INDEX('Appendix 3 Rules'!$D$2:$D$18,MATCH(F27,'Appendix 3 Rules'!$A$2:$A$17))))+(IF(O27="",0,INDEX('Appendix 3 Rules'!$E$2:$E$18,MATCH(F27,'Appendix 3 Rules'!$A$2:$A$17))))+(IF(Q27="",0,INDEX('Appendix 3 Rules'!$F$2:$F$18,MATCH(F27,'Appendix 3 Rules'!$A$2:$A$17))))+(IF(S27="",0,INDEX('Appendix 3 Rules'!$G$2:$G$18,MATCH(F27,'Appendix 3 Rules'!$A$2:$A$17))))+(IF(U27="",0,INDEX('Appendix 3 Rules'!$H$2:$H$18,MATCH(F27,'Appendix 3 Rules'!$A$2:$A$17))))+(IF(W27="",0,INDEX('Appendix 3 Rules'!$I$2:$I$18,MATCH(F27,'Appendix 3 Rules'!$A$2:$A$17))))+(IF(Y27="",0,INDEX('Appendix 3 Rules'!$J$2:$J$18,MATCH(F27,'Appendix 3 Rules'!$A$2:$A$17))))+(IF(AA27="",0,INDEX('Appendix 3 Rules'!$K$2:$K$18,MATCH(F27,'Appendix 3 Rules'!$A$2:$A$17))))+(IF(AC27="",0,INDEX('Appendix 3 Rules'!$L$2:$L$18,MATCH(F27,'Appendix 3 Rules'!$A$2:$A$17))))+(IF(AE27="",0,INDEX('Appendix 3 Rules'!$M$2:$M$18,MATCH(F27,'Appendix 3 Rules'!$A$2:$A$17))))+(IF(AG27="",0,INDEX('Appendix 3 Rules'!$N$2:$N$18,MATCH(F27,'Appendix 3 Rules'!$A$2:$A$17))))+(IF(F27="gc1",VLOOKUP(F27,'Appendix 3 Rules'!A18:$O$34,15)))+(IF(F27="gc2",VLOOKUP(F27,'Appendix 3 Rules'!A18:$O$34,15)))+(IF(F27="gc3",VLOOKUP(F27,'Appendix 3 Rules'!A18:$O$34,15)))+(IF(F27="gr1",VLOOKUP(F27,'Appendix 3 Rules'!A18:$O$34,15)))+(IF(F27="gr2",VLOOKUP(F27,'Appendix 3 Rules'!A18:$O$34,15)))+(IF(F27="gr3",VLOOKUP(F27,'Appendix 3 Rules'!A18:$O$34,15)))+(IF(F27="h1",VLOOKUP(F27,'Appendix 3 Rules'!A18:$O$34,15)))+(IF(F27="h2",VLOOKUP(F27,'Appendix 3 Rules'!A18:$O$34,15)))+(IF(F27="h3",VLOOKUP(F27,'Appendix 3 Rules'!A18:$O$34,15)))+(IF(F27="i1",VLOOKUP(F27,'Appendix 3 Rules'!A18:$O$34,15)))+(IF(F27="i2",VLOOKUP(F27,'Appendix 3 Rules'!A18:$O$34,15)))+(IF(F27="j1",VLOOKUP(F27,'Appendix 3 Rules'!A18:$O$34,15)))+(IF(F27="j2",VLOOKUP(F27,'Appendix 3 Rules'!A18:$O$34,15)))+(IF(F27="k",VLOOKUP(F27,'Appendix 3 Rules'!A18:$O$34,15)))+(IF(F27="l1",VLOOKUP(F27,'Appendix 3 Rules'!A18:$O$34,15)))+(IF(F27="l2",VLOOKUP(F27,'Appendix 3 Rules'!A18:$O$34,15)))+(IF(F27="m1",VLOOKUP(F27,'Appendix 3 Rules'!A18:$O$34,15)))+(IF(F27="m2",VLOOKUP(F27,'Appendix 3 Rules'!A18:$O$34,15)))+(IF(F27="m3",VLOOKUP(F27,'Appendix 3 Rules'!A18:$O$34,15)))+(IF(F27="n",VLOOKUP(F27,'Appendix 3 Rules'!A18:$O$34,15)))+(IF(F27="o",VLOOKUP(F27,'Appendix 3 Rules'!A18:$O$34,15)))+(IF(F27="p",VLOOKUP(F27,'Appendix 3 Rules'!A18:$O$34,15)))+(IF(F27="q",VLOOKUP(F27,'Appendix 3 Rules'!A18:$O$34,15)))+(IF(F27="r",VLOOKUP(F27,'Appendix 3 Rules'!A18:$O$34,15)))+(IF(F27="s",VLOOKUP(F27,'Appendix 3 Rules'!A18:$O$34,15)))+(IF(F27="t",VLOOKUP(F27,'Appendix 3 Rules'!A18:$O$34,15)))+(IF(F27="u",VLOOKUP(F27,'Appendix 3 Rules'!A18:$O$34,15))))</f>
        <v/>
      </c>
      <c r="H27" s="93" t="str">
        <f>IF(F27="","",IF(OR(F27="d",F27="e",F27="gc1",F27="gc2",F27="gc3",F27="gr1",F27="gr2",F27="gr3",F27="h1",F27="h2",F27="h3",F27="i1",F27="i2",F27="j1",F27="j2",F27="k",F27="l1",F27="l2",F27="m1",F27="m2",F27="m3",F27="n",F27="o",F27="p",F27="q",F27="r",F27="s",F27="t",F27="u",F27="f"),MIN(G27,VLOOKUP(F27,'Appx 3 (Mass) Rules'!$A$1:$D$150,4,0)),MIN(G27,VLOOKUP(F27,'Appx 3 (Mass) Rules'!$A$1:$D$150,4,0),SUMPRODUCT(IF(I27="",0,INDEX('Appendix 3 Rules'!$B$2:$B$18,MATCH(F27,'Appendix 3 Rules'!$A$2:$A$17))))+(IF(K27="",0,INDEX('Appendix 3 Rules'!$C$2:$C$18,MATCH(F27,'Appendix 3 Rules'!$A$2:$A$17))))+(IF(M27="",0,INDEX('Appendix 3 Rules'!$D$2:$D$18,MATCH(F27,'Appendix 3 Rules'!$A$2:$A$17))))+(IF(O27="",0,INDEX('Appendix 3 Rules'!$E$2:$E$18,MATCH(F27,'Appendix 3 Rules'!$A$2:$A$17))))+(IF(Q27="",0,INDEX('Appendix 3 Rules'!$F$2:$F$18,MATCH(F27,'Appendix 3 Rules'!$A$2:$A$17))))+(IF(S27="",0,INDEX('Appendix 3 Rules'!$G$2:$G$18,MATCH(F27,'Appendix 3 Rules'!$A$2:$A$17))))+(IF(U27="",0,INDEX('Appendix 3 Rules'!$H$2:$H$18,MATCH(F27,'Appendix 3 Rules'!$A$2:$A$17))))+(IF(W27="",0,INDEX('Appendix 3 Rules'!$I$2:$I$18,MATCH(F27,'Appendix 3 Rules'!$A$2:$A$17))))+(IF(Y27="",0,INDEX('Appendix 3 Rules'!$J$2:$J$18,MATCH(F27,'Appendix 3 Rules'!$A$2:$A$17))))+(IF(AA27="",0,INDEX('Appendix 3 Rules'!$K$2:$K$18,MATCH(F27,'Appendix 3 Rules'!$A$2:$A$17))))+(IF(AC27="",0,INDEX('Appendix 3 Rules'!$L$2:$L$18,MATCH(F27,'Appendix 3 Rules'!$A$2:$A$17))))+(IF(AE27="",0,INDEX('Appendix 3 Rules'!$M$2:$M$18,MATCH(F27,'Appendix 3 Rules'!$A$2:$A$17))))+(IF(AG27="",0,INDEX('Appendix 3 Rules'!$N$2:$N$18,MATCH(F27,'Appendix 3 Rules'!$A$2:$A$17))))+(IF(F27="gc1",VLOOKUP(F27,'Appendix 3 Rules'!A18:$O$34,15)))+(IF(F27="gc2",VLOOKUP(F27,'Appendix 3 Rules'!A18:$O$34,15)))+(IF(F27="gc3",VLOOKUP(F27,'Appendix 3 Rules'!A18:$O$34,15)))+(IF(F27="gr1",VLOOKUP(F27,'Appendix 3 Rules'!A18:$O$34,15)))+(IF(F27="gr2",VLOOKUP(F27,'Appendix 3 Rules'!A18:$O$34,15)))+(IF(F27="gr3",VLOOKUP(F27,'Appendix 3 Rules'!A18:$O$34,15)))+(IF(F27="h1",VLOOKUP(F27,'Appendix 3 Rules'!A18:$O$34,15)))+(IF(F27="h2",VLOOKUP(F27,'Appendix 3 Rules'!A18:$O$34,15)))+(IF(F27="h3",VLOOKUP(F27,'Appendix 3 Rules'!A18:$O$34,15)))+(IF(F27="i1",VLOOKUP(F27,'Appendix 3 Rules'!A18:$O$34,15)))+(IF(F27="i2",VLOOKUP(F27,'Appendix 3 Rules'!A18:$O$34,15)))+(IF(F27="j1",VLOOKUP(F27,'Appendix 3 Rules'!A18:$O$34,15)))+(IF(F27="j2",VLOOKUP(F27,'Appendix 3 Rules'!A18:$O$34,15)))+(IF(F27="k",VLOOKUP(F27,'Appendix 3 Rules'!A18:$O$34,15)))+(IF(F27="l1",VLOOKUP(F27,'Appendix 3 Rules'!A18:$O$34,15)))+(IF(F27="l2",VLOOKUP(F27,'Appendix 3 Rules'!A18:$O$34,15)))+(IF(F27="m1",VLOOKUP(F27,'Appendix 3 Rules'!A18:$O$34,15)))+(IF(F27="m2",VLOOKUP(F27,'Appendix 3 Rules'!A18:$O$34,15)))+(IF(F27="m3",VLOOKUP(F27,'Appendix 3 Rules'!A18:$O$34,15)))+(IF(F27="n",VLOOKUP(F27,'Appendix 3 Rules'!A18:$O$34,15)))+(IF(F27="o",VLOOKUP(F27,'Appendix 3 Rules'!A18:$O$34,15)))+(IF(F27="p",VLOOKUP(F27,'Appendix 3 Rules'!A18:$O$34,15)))+(IF(F27="q",VLOOKUP(F27,'Appendix 3 Rules'!A18:$O$34,15)))+(IF(F27="r",VLOOKUP(F27,'Appendix 3 Rules'!A18:$O$34,15)))+(IF(F27="s",VLOOKUP(F27,'Appendix 3 Rules'!A18:$O$34,15)))+(IF(F27="t",VLOOKUP(F27,'Appendix 3 Rules'!A18:$O$34,15)))+(IF(F27="u",VLOOKUP(F27,'Appendix 3 Rules'!A18:$O$34,15))))))</f>
        <v/>
      </c>
      <c r="I27" s="11"/>
      <c r="J27" s="16"/>
      <c r="K27" s="11"/>
      <c r="L27" s="16"/>
      <c r="M27" s="11"/>
      <c r="N27" s="16"/>
      <c r="O27" s="11"/>
      <c r="P27" s="16"/>
      <c r="Q27" s="11"/>
      <c r="R27" s="16"/>
      <c r="S27" s="11"/>
      <c r="T27" s="16"/>
      <c r="U27" s="11"/>
      <c r="V27" s="16"/>
      <c r="W27" s="11"/>
      <c r="X27" s="16"/>
      <c r="Y27" s="11"/>
      <c r="Z27" s="16"/>
      <c r="AA27" s="11"/>
      <c r="AB27" s="16"/>
      <c r="AC27" s="11"/>
      <c r="AD27" s="16"/>
      <c r="AE27" s="11"/>
      <c r="AF27" s="16"/>
      <c r="AG27" s="11"/>
      <c r="AH27" s="16"/>
      <c r="AJ27" s="16" t="str">
        <f>IF(AND(F27&lt;&gt;"f",M27&lt;&gt;""),VLOOKUP(F27,'Appendix 3 Rules'!$A$1:$O$34,4,FALSE),"")</f>
        <v/>
      </c>
      <c r="AK27" s="16" t="str">
        <f>IF(Q27="","",VLOOKUP(F27,'Appendix 3 Rules'!$A$1:$N$34,6,FALSE))</f>
        <v/>
      </c>
      <c r="AL27" s="16" t="str">
        <f>IF(AND(F27="f",U27&lt;&gt;""),VLOOKUP(F27,'Appendix 3 Rules'!$A$1:$N$34,8,FALSE),"")</f>
        <v/>
      </c>
    </row>
    <row r="28" spans="1:38" ht="18" customHeight="1" x14ac:dyDescent="0.2">
      <c r="B28" s="86"/>
      <c r="C28" s="11"/>
      <c r="D28" s="18"/>
      <c r="E28" s="11"/>
      <c r="F28" s="11"/>
      <c r="G28" s="26" t="str">
        <f>IF(F28="","",SUMPRODUCT(IF(I28="",0,INDEX('Appendix 3 Rules'!$B$2:$B$18,MATCH(F28,'Appendix 3 Rules'!$A$2:$A$17))))+(IF(K28="",0,INDEX('Appendix 3 Rules'!$C$2:$C$18,MATCH(F28,'Appendix 3 Rules'!$A$2:$A$17))))+(IF(M28="",0,INDEX('Appendix 3 Rules'!$D$2:$D$18,MATCH(F28,'Appendix 3 Rules'!$A$2:$A$17))))+(IF(O28="",0,INDEX('Appendix 3 Rules'!$E$2:$E$18,MATCH(F28,'Appendix 3 Rules'!$A$2:$A$17))))+(IF(Q28="",0,INDEX('Appendix 3 Rules'!$F$2:$F$18,MATCH(F28,'Appendix 3 Rules'!$A$2:$A$17))))+(IF(S28="",0,INDEX('Appendix 3 Rules'!$G$2:$G$18,MATCH(F28,'Appendix 3 Rules'!$A$2:$A$17))))+(IF(U28="",0,INDEX('Appendix 3 Rules'!$H$2:$H$18,MATCH(F28,'Appendix 3 Rules'!$A$2:$A$17))))+(IF(W28="",0,INDEX('Appendix 3 Rules'!$I$2:$I$18,MATCH(F28,'Appendix 3 Rules'!$A$2:$A$17))))+(IF(Y28="",0,INDEX('Appendix 3 Rules'!$J$2:$J$18,MATCH(F28,'Appendix 3 Rules'!$A$2:$A$17))))+(IF(AA28="",0,INDEX('Appendix 3 Rules'!$K$2:$K$18,MATCH(F28,'Appendix 3 Rules'!$A$2:$A$17))))+(IF(AC28="",0,INDEX('Appendix 3 Rules'!$L$2:$L$18,MATCH(F28,'Appendix 3 Rules'!$A$2:$A$17))))+(IF(AE28="",0,INDEX('Appendix 3 Rules'!$M$2:$M$18,MATCH(F28,'Appendix 3 Rules'!$A$2:$A$17))))+(IF(AG28="",0,INDEX('Appendix 3 Rules'!$N$2:$N$18,MATCH(F28,'Appendix 3 Rules'!$A$2:$A$17))))+(IF(F28="gc1",VLOOKUP(F28,'Appendix 3 Rules'!A19:$O$34,15)))+(IF(F28="gc2",VLOOKUP(F28,'Appendix 3 Rules'!A19:$O$34,15)))+(IF(F28="gc3",VLOOKUP(F28,'Appendix 3 Rules'!A19:$O$34,15)))+(IF(F28="gr1",VLOOKUP(F28,'Appendix 3 Rules'!A19:$O$34,15)))+(IF(F28="gr2",VLOOKUP(F28,'Appendix 3 Rules'!A19:$O$34,15)))+(IF(F28="gr3",VLOOKUP(F28,'Appendix 3 Rules'!A19:$O$34,15)))+(IF(F28="h1",VLOOKUP(F28,'Appendix 3 Rules'!A19:$O$34,15)))+(IF(F28="h2",VLOOKUP(F28,'Appendix 3 Rules'!A19:$O$34,15)))+(IF(F28="h3",VLOOKUP(F28,'Appendix 3 Rules'!A19:$O$34,15)))+(IF(F28="i1",VLOOKUP(F28,'Appendix 3 Rules'!A19:$O$34,15)))+(IF(F28="i2",VLOOKUP(F28,'Appendix 3 Rules'!A19:$O$34,15)))+(IF(F28="j1",VLOOKUP(F28,'Appendix 3 Rules'!A19:$O$34,15)))+(IF(F28="j2",VLOOKUP(F28,'Appendix 3 Rules'!A19:$O$34,15)))+(IF(F28="k",VLOOKUP(F28,'Appendix 3 Rules'!A19:$O$34,15)))+(IF(F28="l1",VLOOKUP(F28,'Appendix 3 Rules'!A19:$O$34,15)))+(IF(F28="l2",VLOOKUP(F28,'Appendix 3 Rules'!A19:$O$34,15)))+(IF(F28="m1",VLOOKUP(F28,'Appendix 3 Rules'!A19:$O$34,15)))+(IF(F28="m2",VLOOKUP(F28,'Appendix 3 Rules'!A19:$O$34,15)))+(IF(F28="m3",VLOOKUP(F28,'Appendix 3 Rules'!A19:$O$34,15)))+(IF(F28="n",VLOOKUP(F28,'Appendix 3 Rules'!A19:$O$34,15)))+(IF(F28="o",VLOOKUP(F28,'Appendix 3 Rules'!A19:$O$34,15)))+(IF(F28="p",VLOOKUP(F28,'Appendix 3 Rules'!A19:$O$34,15)))+(IF(F28="q",VLOOKUP(F28,'Appendix 3 Rules'!A19:$O$34,15)))+(IF(F28="r",VLOOKUP(F28,'Appendix 3 Rules'!A19:$O$34,15)))+(IF(F28="s",VLOOKUP(F28,'Appendix 3 Rules'!A19:$O$34,15)))+(IF(F28="t",VLOOKUP(F28,'Appendix 3 Rules'!A19:$O$34,15)))+(IF(F28="u",VLOOKUP(F28,'Appendix 3 Rules'!A19:$O$34,15))))</f>
        <v/>
      </c>
      <c r="H28" s="93" t="str">
        <f>IF(F28="","",IF(OR(F28="d",F28="e",F28="gc1",F28="gc2",F28="gc3",F28="gr1",F28="gr2",F28="gr3",F28="h1",F28="h2",F28="h3",F28="i1",F28="i2",F28="j1",F28="j2",F28="k",F28="l1",F28="l2",F28="m1",F28="m2",F28="m3",F28="n",F28="o",F28="p",F28="q",F28="r",F28="s",F28="t",F28="u",F28="f"),MIN(G28,VLOOKUP(F28,'Appx 3 (Mass) Rules'!$A$1:$D$150,4,0)),MIN(G28,VLOOKUP(F28,'Appx 3 (Mass) Rules'!$A$1:$D$150,4,0),SUMPRODUCT(IF(I28="",0,INDEX('Appendix 3 Rules'!$B$2:$B$18,MATCH(F28,'Appendix 3 Rules'!$A$2:$A$17))))+(IF(K28="",0,INDEX('Appendix 3 Rules'!$C$2:$C$18,MATCH(F28,'Appendix 3 Rules'!$A$2:$A$17))))+(IF(M28="",0,INDEX('Appendix 3 Rules'!$D$2:$D$18,MATCH(F28,'Appendix 3 Rules'!$A$2:$A$17))))+(IF(O28="",0,INDEX('Appendix 3 Rules'!$E$2:$E$18,MATCH(F28,'Appendix 3 Rules'!$A$2:$A$17))))+(IF(Q28="",0,INDEX('Appendix 3 Rules'!$F$2:$F$18,MATCH(F28,'Appendix 3 Rules'!$A$2:$A$17))))+(IF(S28="",0,INDEX('Appendix 3 Rules'!$G$2:$G$18,MATCH(F28,'Appendix 3 Rules'!$A$2:$A$17))))+(IF(U28="",0,INDEX('Appendix 3 Rules'!$H$2:$H$18,MATCH(F28,'Appendix 3 Rules'!$A$2:$A$17))))+(IF(W28="",0,INDEX('Appendix 3 Rules'!$I$2:$I$18,MATCH(F28,'Appendix 3 Rules'!$A$2:$A$17))))+(IF(Y28="",0,INDEX('Appendix 3 Rules'!$J$2:$J$18,MATCH(F28,'Appendix 3 Rules'!$A$2:$A$17))))+(IF(AA28="",0,INDEX('Appendix 3 Rules'!$K$2:$K$18,MATCH(F28,'Appendix 3 Rules'!$A$2:$A$17))))+(IF(AC28="",0,INDEX('Appendix 3 Rules'!$L$2:$L$18,MATCH(F28,'Appendix 3 Rules'!$A$2:$A$17))))+(IF(AE28="",0,INDEX('Appendix 3 Rules'!$M$2:$M$18,MATCH(F28,'Appendix 3 Rules'!$A$2:$A$17))))+(IF(AG28="",0,INDEX('Appendix 3 Rules'!$N$2:$N$18,MATCH(F28,'Appendix 3 Rules'!$A$2:$A$17))))+(IF(F28="gc1",VLOOKUP(F28,'Appendix 3 Rules'!A19:$O$34,15)))+(IF(F28="gc2",VLOOKUP(F28,'Appendix 3 Rules'!A19:$O$34,15)))+(IF(F28="gc3",VLOOKUP(F28,'Appendix 3 Rules'!A19:$O$34,15)))+(IF(F28="gr1",VLOOKUP(F28,'Appendix 3 Rules'!A19:$O$34,15)))+(IF(F28="gr2",VLOOKUP(F28,'Appendix 3 Rules'!A19:$O$34,15)))+(IF(F28="gr3",VLOOKUP(F28,'Appendix 3 Rules'!A19:$O$34,15)))+(IF(F28="h1",VLOOKUP(F28,'Appendix 3 Rules'!A19:$O$34,15)))+(IF(F28="h2",VLOOKUP(F28,'Appendix 3 Rules'!A19:$O$34,15)))+(IF(F28="h3",VLOOKUP(F28,'Appendix 3 Rules'!A19:$O$34,15)))+(IF(F28="i1",VLOOKUP(F28,'Appendix 3 Rules'!A19:$O$34,15)))+(IF(F28="i2",VLOOKUP(F28,'Appendix 3 Rules'!A19:$O$34,15)))+(IF(F28="j1",VLOOKUP(F28,'Appendix 3 Rules'!A19:$O$34,15)))+(IF(F28="j2",VLOOKUP(F28,'Appendix 3 Rules'!A19:$O$34,15)))+(IF(F28="k",VLOOKUP(F28,'Appendix 3 Rules'!A19:$O$34,15)))+(IF(F28="l1",VLOOKUP(F28,'Appendix 3 Rules'!A19:$O$34,15)))+(IF(F28="l2",VLOOKUP(F28,'Appendix 3 Rules'!A19:$O$34,15)))+(IF(F28="m1",VLOOKUP(F28,'Appendix 3 Rules'!A19:$O$34,15)))+(IF(F28="m2",VLOOKUP(F28,'Appendix 3 Rules'!A19:$O$34,15)))+(IF(F28="m3",VLOOKUP(F28,'Appendix 3 Rules'!A19:$O$34,15)))+(IF(F28="n",VLOOKUP(F28,'Appendix 3 Rules'!A19:$O$34,15)))+(IF(F28="o",VLOOKUP(F28,'Appendix 3 Rules'!A19:$O$34,15)))+(IF(F28="p",VLOOKUP(F28,'Appendix 3 Rules'!A19:$O$34,15)))+(IF(F28="q",VLOOKUP(F28,'Appendix 3 Rules'!A19:$O$34,15)))+(IF(F28="r",VLOOKUP(F28,'Appendix 3 Rules'!A19:$O$34,15)))+(IF(F28="s",VLOOKUP(F28,'Appendix 3 Rules'!A19:$O$34,15)))+(IF(F28="t",VLOOKUP(F28,'Appendix 3 Rules'!A19:$O$34,15)))+(IF(F28="u",VLOOKUP(F28,'Appendix 3 Rules'!A19:$O$34,15))))))</f>
        <v/>
      </c>
      <c r="I28" s="11"/>
      <c r="J28" s="16"/>
      <c r="K28" s="11"/>
      <c r="L28" s="16"/>
      <c r="M28" s="11"/>
      <c r="N28" s="16"/>
      <c r="O28" s="11"/>
      <c r="P28" s="16"/>
      <c r="Q28" s="11"/>
      <c r="R28" s="16"/>
      <c r="S28" s="11"/>
      <c r="T28" s="16"/>
      <c r="U28" s="11"/>
      <c r="V28" s="16"/>
      <c r="W28" s="11"/>
      <c r="X28" s="16"/>
      <c r="Y28" s="11"/>
      <c r="Z28" s="16"/>
      <c r="AA28" s="11"/>
      <c r="AB28" s="16"/>
      <c r="AC28" s="11"/>
      <c r="AD28" s="16"/>
      <c r="AE28" s="11"/>
      <c r="AF28" s="16"/>
      <c r="AG28" s="11"/>
      <c r="AH28" s="16"/>
      <c r="AJ28" s="16" t="str">
        <f>IF(AND(F28&lt;&gt;"f",M28&lt;&gt;""),VLOOKUP(F28,'Appendix 3 Rules'!$A$1:$O$34,4,FALSE),"")</f>
        <v/>
      </c>
      <c r="AK28" s="16" t="str">
        <f>IF(Q28="","",VLOOKUP(F28,'Appendix 3 Rules'!$A$1:$N$34,6,FALSE))</f>
        <v/>
      </c>
      <c r="AL28" s="16" t="str">
        <f>IF(AND(F28="f",U28&lt;&gt;""),VLOOKUP(F28,'Appendix 3 Rules'!$A$1:$N$34,8,FALSE),"")</f>
        <v/>
      </c>
    </row>
    <row r="29" spans="1:38" ht="18" customHeight="1" x14ac:dyDescent="0.2">
      <c r="B29" s="86"/>
      <c r="C29" s="11"/>
      <c r="D29" s="18"/>
      <c r="E29" s="11"/>
      <c r="F29" s="11"/>
      <c r="G29" s="26" t="str">
        <f>IF(F29="","",SUMPRODUCT(IF(I29="",0,INDEX('Appendix 3 Rules'!$B$2:$B$18,MATCH(F29,'Appendix 3 Rules'!$A$2:$A$17))))+(IF(K29="",0,INDEX('Appendix 3 Rules'!$C$2:$C$18,MATCH(F29,'Appendix 3 Rules'!$A$2:$A$17))))+(IF(M29="",0,INDEX('Appendix 3 Rules'!$D$2:$D$18,MATCH(F29,'Appendix 3 Rules'!$A$2:$A$17))))+(IF(O29="",0,INDEX('Appendix 3 Rules'!$E$2:$E$18,MATCH(F29,'Appendix 3 Rules'!$A$2:$A$17))))+(IF(Q29="",0,INDEX('Appendix 3 Rules'!$F$2:$F$18,MATCH(F29,'Appendix 3 Rules'!$A$2:$A$17))))+(IF(S29="",0,INDEX('Appendix 3 Rules'!$G$2:$G$18,MATCH(F29,'Appendix 3 Rules'!$A$2:$A$17))))+(IF(U29="",0,INDEX('Appendix 3 Rules'!$H$2:$H$18,MATCH(F29,'Appendix 3 Rules'!$A$2:$A$17))))+(IF(W29="",0,INDEX('Appendix 3 Rules'!$I$2:$I$18,MATCH(F29,'Appendix 3 Rules'!$A$2:$A$17))))+(IF(Y29="",0,INDEX('Appendix 3 Rules'!$J$2:$J$18,MATCH(F29,'Appendix 3 Rules'!$A$2:$A$17))))+(IF(AA29="",0,INDEX('Appendix 3 Rules'!$K$2:$K$18,MATCH(F29,'Appendix 3 Rules'!$A$2:$A$17))))+(IF(AC29="",0,INDEX('Appendix 3 Rules'!$L$2:$L$18,MATCH(F29,'Appendix 3 Rules'!$A$2:$A$17))))+(IF(AE29="",0,INDEX('Appendix 3 Rules'!$M$2:$M$18,MATCH(F29,'Appendix 3 Rules'!$A$2:$A$17))))+(IF(AG29="",0,INDEX('Appendix 3 Rules'!$N$2:$N$18,MATCH(F29,'Appendix 3 Rules'!$A$2:$A$17))))+(IF(F29="gc1",VLOOKUP(F29,'Appendix 3 Rules'!A20:$O$34,15)))+(IF(F29="gc2",VLOOKUP(F29,'Appendix 3 Rules'!A20:$O$34,15)))+(IF(F29="gc3",VLOOKUP(F29,'Appendix 3 Rules'!A20:$O$34,15)))+(IF(F29="gr1",VLOOKUP(F29,'Appendix 3 Rules'!A20:$O$34,15)))+(IF(F29="gr2",VLOOKUP(F29,'Appendix 3 Rules'!A20:$O$34,15)))+(IF(F29="gr3",VLOOKUP(F29,'Appendix 3 Rules'!A20:$O$34,15)))+(IF(F29="h1",VLOOKUP(F29,'Appendix 3 Rules'!A20:$O$34,15)))+(IF(F29="h2",VLOOKUP(F29,'Appendix 3 Rules'!A20:$O$34,15)))+(IF(F29="h3",VLOOKUP(F29,'Appendix 3 Rules'!A20:$O$34,15)))+(IF(F29="i1",VLOOKUP(F29,'Appendix 3 Rules'!A20:$O$34,15)))+(IF(F29="i2",VLOOKUP(F29,'Appendix 3 Rules'!A20:$O$34,15)))+(IF(F29="j1",VLOOKUP(F29,'Appendix 3 Rules'!A20:$O$34,15)))+(IF(F29="j2",VLOOKUP(F29,'Appendix 3 Rules'!A20:$O$34,15)))+(IF(F29="k",VLOOKUP(F29,'Appendix 3 Rules'!A20:$O$34,15)))+(IF(F29="l1",VLOOKUP(F29,'Appendix 3 Rules'!A20:$O$34,15)))+(IF(F29="l2",VLOOKUP(F29,'Appendix 3 Rules'!A20:$O$34,15)))+(IF(F29="m1",VLOOKUP(F29,'Appendix 3 Rules'!A20:$O$34,15)))+(IF(F29="m2",VLOOKUP(F29,'Appendix 3 Rules'!A20:$O$34,15)))+(IF(F29="m3",VLOOKUP(F29,'Appendix 3 Rules'!A20:$O$34,15)))+(IF(F29="n",VLOOKUP(F29,'Appendix 3 Rules'!A20:$O$34,15)))+(IF(F29="o",VLOOKUP(F29,'Appendix 3 Rules'!A20:$O$34,15)))+(IF(F29="p",VLOOKUP(F29,'Appendix 3 Rules'!A20:$O$34,15)))+(IF(F29="q",VLOOKUP(F29,'Appendix 3 Rules'!A20:$O$34,15)))+(IF(F29="r",VLOOKUP(F29,'Appendix 3 Rules'!A20:$O$34,15)))+(IF(F29="s",VLOOKUP(F29,'Appendix 3 Rules'!A20:$O$34,15)))+(IF(F29="t",VLOOKUP(F29,'Appendix 3 Rules'!A20:$O$34,15)))+(IF(F29="u",VLOOKUP(F29,'Appendix 3 Rules'!A20:$O$34,15))))</f>
        <v/>
      </c>
      <c r="H29" s="93" t="str">
        <f>IF(F29="","",IF(OR(F29="d",F29="e",F29="gc1",F29="gc2",F29="gc3",F29="gr1",F29="gr2",F29="gr3",F29="h1",F29="h2",F29="h3",F29="i1",F29="i2",F29="j1",F29="j2",F29="k",F29="l1",F29="l2",F29="m1",F29="m2",F29="m3",F29="n",F29="o",F29="p",F29="q",F29="r",F29="s",F29="t",F29="u",F29="f"),MIN(G29,VLOOKUP(F29,'Appx 3 (Mass) Rules'!$A$1:$D$150,4,0)),MIN(G29,VLOOKUP(F29,'Appx 3 (Mass) Rules'!$A$1:$D$150,4,0),SUMPRODUCT(IF(I29="",0,INDEX('Appendix 3 Rules'!$B$2:$B$18,MATCH(F29,'Appendix 3 Rules'!$A$2:$A$17))))+(IF(K29="",0,INDEX('Appendix 3 Rules'!$C$2:$C$18,MATCH(F29,'Appendix 3 Rules'!$A$2:$A$17))))+(IF(M29="",0,INDEX('Appendix 3 Rules'!$D$2:$D$18,MATCH(F29,'Appendix 3 Rules'!$A$2:$A$17))))+(IF(O29="",0,INDEX('Appendix 3 Rules'!$E$2:$E$18,MATCH(F29,'Appendix 3 Rules'!$A$2:$A$17))))+(IF(Q29="",0,INDEX('Appendix 3 Rules'!$F$2:$F$18,MATCH(F29,'Appendix 3 Rules'!$A$2:$A$17))))+(IF(S29="",0,INDEX('Appendix 3 Rules'!$G$2:$G$18,MATCH(F29,'Appendix 3 Rules'!$A$2:$A$17))))+(IF(U29="",0,INDEX('Appendix 3 Rules'!$H$2:$H$18,MATCH(F29,'Appendix 3 Rules'!$A$2:$A$17))))+(IF(W29="",0,INDEX('Appendix 3 Rules'!$I$2:$I$18,MATCH(F29,'Appendix 3 Rules'!$A$2:$A$17))))+(IF(Y29="",0,INDEX('Appendix 3 Rules'!$J$2:$J$18,MATCH(F29,'Appendix 3 Rules'!$A$2:$A$17))))+(IF(AA29="",0,INDEX('Appendix 3 Rules'!$K$2:$K$18,MATCH(F29,'Appendix 3 Rules'!$A$2:$A$17))))+(IF(AC29="",0,INDEX('Appendix 3 Rules'!$L$2:$L$18,MATCH(F29,'Appendix 3 Rules'!$A$2:$A$17))))+(IF(AE29="",0,INDEX('Appendix 3 Rules'!$M$2:$M$18,MATCH(F29,'Appendix 3 Rules'!$A$2:$A$17))))+(IF(AG29="",0,INDEX('Appendix 3 Rules'!$N$2:$N$18,MATCH(F29,'Appendix 3 Rules'!$A$2:$A$17))))+(IF(F29="gc1",VLOOKUP(F29,'Appendix 3 Rules'!A20:$O$34,15)))+(IF(F29="gc2",VLOOKUP(F29,'Appendix 3 Rules'!A20:$O$34,15)))+(IF(F29="gc3",VLOOKUP(F29,'Appendix 3 Rules'!A20:$O$34,15)))+(IF(F29="gr1",VLOOKUP(F29,'Appendix 3 Rules'!A20:$O$34,15)))+(IF(F29="gr2",VLOOKUP(F29,'Appendix 3 Rules'!A20:$O$34,15)))+(IF(F29="gr3",VLOOKUP(F29,'Appendix 3 Rules'!A20:$O$34,15)))+(IF(F29="h1",VLOOKUP(F29,'Appendix 3 Rules'!A20:$O$34,15)))+(IF(F29="h2",VLOOKUP(F29,'Appendix 3 Rules'!A20:$O$34,15)))+(IF(F29="h3",VLOOKUP(F29,'Appendix 3 Rules'!A20:$O$34,15)))+(IF(F29="i1",VLOOKUP(F29,'Appendix 3 Rules'!A20:$O$34,15)))+(IF(F29="i2",VLOOKUP(F29,'Appendix 3 Rules'!A20:$O$34,15)))+(IF(F29="j1",VLOOKUP(F29,'Appendix 3 Rules'!A20:$O$34,15)))+(IF(F29="j2",VLOOKUP(F29,'Appendix 3 Rules'!A20:$O$34,15)))+(IF(F29="k",VLOOKUP(F29,'Appendix 3 Rules'!A20:$O$34,15)))+(IF(F29="l1",VLOOKUP(F29,'Appendix 3 Rules'!A20:$O$34,15)))+(IF(F29="l2",VLOOKUP(F29,'Appendix 3 Rules'!A20:$O$34,15)))+(IF(F29="m1",VLOOKUP(F29,'Appendix 3 Rules'!A20:$O$34,15)))+(IF(F29="m2",VLOOKUP(F29,'Appendix 3 Rules'!A20:$O$34,15)))+(IF(F29="m3",VLOOKUP(F29,'Appendix 3 Rules'!A20:$O$34,15)))+(IF(F29="n",VLOOKUP(F29,'Appendix 3 Rules'!A20:$O$34,15)))+(IF(F29="o",VLOOKUP(F29,'Appendix 3 Rules'!A20:$O$34,15)))+(IF(F29="p",VLOOKUP(F29,'Appendix 3 Rules'!A20:$O$34,15)))+(IF(F29="q",VLOOKUP(F29,'Appendix 3 Rules'!A20:$O$34,15)))+(IF(F29="r",VLOOKUP(F29,'Appendix 3 Rules'!A20:$O$34,15)))+(IF(F29="s",VLOOKUP(F29,'Appendix 3 Rules'!A20:$O$34,15)))+(IF(F29="t",VLOOKUP(F29,'Appendix 3 Rules'!A20:$O$34,15)))+(IF(F29="u",VLOOKUP(F29,'Appendix 3 Rules'!A20:$O$34,15))))))</f>
        <v/>
      </c>
      <c r="I29" s="11"/>
      <c r="J29" s="16"/>
      <c r="K29" s="11"/>
      <c r="L29" s="16"/>
      <c r="M29" s="11"/>
      <c r="N29" s="16"/>
      <c r="O29" s="11"/>
      <c r="P29" s="16"/>
      <c r="Q29" s="11"/>
      <c r="R29" s="16"/>
      <c r="S29" s="11"/>
      <c r="T29" s="16"/>
      <c r="U29" s="11"/>
      <c r="V29" s="16"/>
      <c r="W29" s="11"/>
      <c r="X29" s="16"/>
      <c r="Y29" s="11"/>
      <c r="Z29" s="16"/>
      <c r="AA29" s="11"/>
      <c r="AB29" s="16"/>
      <c r="AC29" s="11"/>
      <c r="AD29" s="16"/>
      <c r="AE29" s="11"/>
      <c r="AF29" s="16"/>
      <c r="AG29" s="11"/>
      <c r="AH29" s="16"/>
      <c r="AJ29" s="16" t="str">
        <f>IF(AND(F29&lt;&gt;"f",M29&lt;&gt;""),VLOOKUP(F29,'Appendix 3 Rules'!$A$1:$O$34,4,FALSE),"")</f>
        <v/>
      </c>
      <c r="AK29" s="16" t="str">
        <f>IF(Q29="","",VLOOKUP(F29,'Appendix 3 Rules'!$A$1:$N$34,6,FALSE))</f>
        <v/>
      </c>
      <c r="AL29" s="16" t="str">
        <f>IF(AND(F29="f",U29&lt;&gt;""),VLOOKUP(F29,'Appendix 3 Rules'!$A$1:$N$34,8,FALSE),"")</f>
        <v/>
      </c>
    </row>
    <row r="30" spans="1:38" ht="18" customHeight="1" x14ac:dyDescent="0.2">
      <c r="B30" s="86"/>
      <c r="C30" s="11"/>
      <c r="D30" s="18"/>
      <c r="E30" s="11"/>
      <c r="F30" s="11"/>
      <c r="G30" s="26" t="str">
        <f>IF(F30="","",SUMPRODUCT(IF(I30="",0,INDEX('Appendix 3 Rules'!$B$2:$B$18,MATCH(F30,'Appendix 3 Rules'!$A$2:$A$17))))+(IF(K30="",0,INDEX('Appendix 3 Rules'!$C$2:$C$18,MATCH(F30,'Appendix 3 Rules'!$A$2:$A$17))))+(IF(M30="",0,INDEX('Appendix 3 Rules'!$D$2:$D$18,MATCH(F30,'Appendix 3 Rules'!$A$2:$A$17))))+(IF(O30="",0,INDEX('Appendix 3 Rules'!$E$2:$E$18,MATCH(F30,'Appendix 3 Rules'!$A$2:$A$17))))+(IF(Q30="",0,INDEX('Appendix 3 Rules'!$F$2:$F$18,MATCH(F30,'Appendix 3 Rules'!$A$2:$A$17))))+(IF(S30="",0,INDEX('Appendix 3 Rules'!$G$2:$G$18,MATCH(F30,'Appendix 3 Rules'!$A$2:$A$17))))+(IF(U30="",0,INDEX('Appendix 3 Rules'!$H$2:$H$18,MATCH(F30,'Appendix 3 Rules'!$A$2:$A$17))))+(IF(W30="",0,INDEX('Appendix 3 Rules'!$I$2:$I$18,MATCH(F30,'Appendix 3 Rules'!$A$2:$A$17))))+(IF(Y30="",0,INDEX('Appendix 3 Rules'!$J$2:$J$18,MATCH(F30,'Appendix 3 Rules'!$A$2:$A$17))))+(IF(AA30="",0,INDEX('Appendix 3 Rules'!$K$2:$K$18,MATCH(F30,'Appendix 3 Rules'!$A$2:$A$17))))+(IF(AC30="",0,INDEX('Appendix 3 Rules'!$L$2:$L$18,MATCH(F30,'Appendix 3 Rules'!$A$2:$A$17))))+(IF(AE30="",0,INDEX('Appendix 3 Rules'!$M$2:$M$18,MATCH(F30,'Appendix 3 Rules'!$A$2:$A$17))))+(IF(AG30="",0,INDEX('Appendix 3 Rules'!$N$2:$N$18,MATCH(F30,'Appendix 3 Rules'!$A$2:$A$17))))+(IF(F30="gc1",VLOOKUP(F30,'Appendix 3 Rules'!A21:$O$34,15)))+(IF(F30="gc2",VLOOKUP(F30,'Appendix 3 Rules'!A21:$O$34,15)))+(IF(F30="gc3",VLOOKUP(F30,'Appendix 3 Rules'!A21:$O$34,15)))+(IF(F30="gr1",VLOOKUP(F30,'Appendix 3 Rules'!A21:$O$34,15)))+(IF(F30="gr2",VLOOKUP(F30,'Appendix 3 Rules'!A21:$O$34,15)))+(IF(F30="gr3",VLOOKUP(F30,'Appendix 3 Rules'!A21:$O$34,15)))+(IF(F30="h1",VLOOKUP(F30,'Appendix 3 Rules'!A21:$O$34,15)))+(IF(F30="h2",VLOOKUP(F30,'Appendix 3 Rules'!A21:$O$34,15)))+(IF(F30="h3",VLOOKUP(F30,'Appendix 3 Rules'!A21:$O$34,15)))+(IF(F30="i1",VLOOKUP(F30,'Appendix 3 Rules'!A21:$O$34,15)))+(IF(F30="i2",VLOOKUP(F30,'Appendix 3 Rules'!A21:$O$34,15)))+(IF(F30="j1",VLOOKUP(F30,'Appendix 3 Rules'!A21:$O$34,15)))+(IF(F30="j2",VLOOKUP(F30,'Appendix 3 Rules'!A21:$O$34,15)))+(IF(F30="k",VLOOKUP(F30,'Appendix 3 Rules'!A21:$O$34,15)))+(IF(F30="l1",VLOOKUP(F30,'Appendix 3 Rules'!A21:$O$34,15)))+(IF(F30="l2",VLOOKUP(F30,'Appendix 3 Rules'!A21:$O$34,15)))+(IF(F30="m1",VLOOKUP(F30,'Appendix 3 Rules'!A21:$O$34,15)))+(IF(F30="m2",VLOOKUP(F30,'Appendix 3 Rules'!A21:$O$34,15)))+(IF(F30="m3",VLOOKUP(F30,'Appendix 3 Rules'!A21:$O$34,15)))+(IF(F30="n",VLOOKUP(F30,'Appendix 3 Rules'!A21:$O$34,15)))+(IF(F30="o",VLOOKUP(F30,'Appendix 3 Rules'!A21:$O$34,15)))+(IF(F30="p",VLOOKUP(F30,'Appendix 3 Rules'!A21:$O$34,15)))+(IF(F30="q",VLOOKUP(F30,'Appendix 3 Rules'!A21:$O$34,15)))+(IF(F30="r",VLOOKUP(F30,'Appendix 3 Rules'!A21:$O$34,15)))+(IF(F30="s",VLOOKUP(F30,'Appendix 3 Rules'!A21:$O$34,15)))+(IF(F30="t",VLOOKUP(F30,'Appendix 3 Rules'!A21:$O$34,15)))+(IF(F30="u",VLOOKUP(F30,'Appendix 3 Rules'!A21:$O$34,15))))</f>
        <v/>
      </c>
      <c r="H30" s="93" t="str">
        <f>IF(F30="","",IF(OR(F30="d",F30="e",F30="gc1",F30="gc2",F30="gc3",F30="gr1",F30="gr2",F30="gr3",F30="h1",F30="h2",F30="h3",F30="i1",F30="i2",F30="j1",F30="j2",F30="k",F30="l1",F30="l2",F30="m1",F30="m2",F30="m3",F30="n",F30="o",F30="p",F30="q",F30="r",F30="s",F30="t",F30="u",F30="f"),MIN(G30,VLOOKUP(F30,'Appx 3 (Mass) Rules'!$A$1:$D$150,4,0)),MIN(G30,VLOOKUP(F30,'Appx 3 (Mass) Rules'!$A$1:$D$150,4,0),SUMPRODUCT(IF(I30="",0,INDEX('Appendix 3 Rules'!$B$2:$B$18,MATCH(F30,'Appendix 3 Rules'!$A$2:$A$17))))+(IF(K30="",0,INDEX('Appendix 3 Rules'!$C$2:$C$18,MATCH(F30,'Appendix 3 Rules'!$A$2:$A$17))))+(IF(M30="",0,INDEX('Appendix 3 Rules'!$D$2:$D$18,MATCH(F30,'Appendix 3 Rules'!$A$2:$A$17))))+(IF(O30="",0,INDEX('Appendix 3 Rules'!$E$2:$E$18,MATCH(F30,'Appendix 3 Rules'!$A$2:$A$17))))+(IF(Q30="",0,INDEX('Appendix 3 Rules'!$F$2:$F$18,MATCH(F30,'Appendix 3 Rules'!$A$2:$A$17))))+(IF(S30="",0,INDEX('Appendix 3 Rules'!$G$2:$G$18,MATCH(F30,'Appendix 3 Rules'!$A$2:$A$17))))+(IF(U30="",0,INDEX('Appendix 3 Rules'!$H$2:$H$18,MATCH(F30,'Appendix 3 Rules'!$A$2:$A$17))))+(IF(W30="",0,INDEX('Appendix 3 Rules'!$I$2:$I$18,MATCH(F30,'Appendix 3 Rules'!$A$2:$A$17))))+(IF(Y30="",0,INDEX('Appendix 3 Rules'!$J$2:$J$18,MATCH(F30,'Appendix 3 Rules'!$A$2:$A$17))))+(IF(AA30="",0,INDEX('Appendix 3 Rules'!$K$2:$K$18,MATCH(F30,'Appendix 3 Rules'!$A$2:$A$17))))+(IF(AC30="",0,INDEX('Appendix 3 Rules'!$L$2:$L$18,MATCH(F30,'Appendix 3 Rules'!$A$2:$A$17))))+(IF(AE30="",0,INDEX('Appendix 3 Rules'!$M$2:$M$18,MATCH(F30,'Appendix 3 Rules'!$A$2:$A$17))))+(IF(AG30="",0,INDEX('Appendix 3 Rules'!$N$2:$N$18,MATCH(F30,'Appendix 3 Rules'!$A$2:$A$17))))+(IF(F30="gc1",VLOOKUP(F30,'Appendix 3 Rules'!A21:$O$34,15)))+(IF(F30="gc2",VLOOKUP(F30,'Appendix 3 Rules'!A21:$O$34,15)))+(IF(F30="gc3",VLOOKUP(F30,'Appendix 3 Rules'!A21:$O$34,15)))+(IF(F30="gr1",VLOOKUP(F30,'Appendix 3 Rules'!A21:$O$34,15)))+(IF(F30="gr2",VLOOKUP(F30,'Appendix 3 Rules'!A21:$O$34,15)))+(IF(F30="gr3",VLOOKUP(F30,'Appendix 3 Rules'!A21:$O$34,15)))+(IF(F30="h1",VLOOKUP(F30,'Appendix 3 Rules'!A21:$O$34,15)))+(IF(F30="h2",VLOOKUP(F30,'Appendix 3 Rules'!A21:$O$34,15)))+(IF(F30="h3",VLOOKUP(F30,'Appendix 3 Rules'!A21:$O$34,15)))+(IF(F30="i1",VLOOKUP(F30,'Appendix 3 Rules'!A21:$O$34,15)))+(IF(F30="i2",VLOOKUP(F30,'Appendix 3 Rules'!A21:$O$34,15)))+(IF(F30="j1",VLOOKUP(F30,'Appendix 3 Rules'!A21:$O$34,15)))+(IF(F30="j2",VLOOKUP(F30,'Appendix 3 Rules'!A21:$O$34,15)))+(IF(F30="k",VLOOKUP(F30,'Appendix 3 Rules'!A21:$O$34,15)))+(IF(F30="l1",VLOOKUP(F30,'Appendix 3 Rules'!A21:$O$34,15)))+(IF(F30="l2",VLOOKUP(F30,'Appendix 3 Rules'!A21:$O$34,15)))+(IF(F30="m1",VLOOKUP(F30,'Appendix 3 Rules'!A21:$O$34,15)))+(IF(F30="m2",VLOOKUP(F30,'Appendix 3 Rules'!A21:$O$34,15)))+(IF(F30="m3",VLOOKUP(F30,'Appendix 3 Rules'!A21:$O$34,15)))+(IF(F30="n",VLOOKUP(F30,'Appendix 3 Rules'!A21:$O$34,15)))+(IF(F30="o",VLOOKUP(F30,'Appendix 3 Rules'!A21:$O$34,15)))+(IF(F30="p",VLOOKUP(F30,'Appendix 3 Rules'!A21:$O$34,15)))+(IF(F30="q",VLOOKUP(F30,'Appendix 3 Rules'!A21:$O$34,15)))+(IF(F30="r",VLOOKUP(F30,'Appendix 3 Rules'!A21:$O$34,15)))+(IF(F30="s",VLOOKUP(F30,'Appendix 3 Rules'!A21:$O$34,15)))+(IF(F30="t",VLOOKUP(F30,'Appendix 3 Rules'!A21:$O$34,15)))+(IF(F30="u",VLOOKUP(F30,'Appendix 3 Rules'!A21:$O$34,15))))))</f>
        <v/>
      </c>
      <c r="I30" s="11"/>
      <c r="J30" s="16"/>
      <c r="K30" s="11"/>
      <c r="L30" s="16"/>
      <c r="M30" s="11"/>
      <c r="N30" s="16"/>
      <c r="O30" s="11"/>
      <c r="P30" s="16"/>
      <c r="Q30" s="11"/>
      <c r="R30" s="16"/>
      <c r="S30" s="11"/>
      <c r="T30" s="16"/>
      <c r="U30" s="11"/>
      <c r="V30" s="16"/>
      <c r="W30" s="11"/>
      <c r="X30" s="16"/>
      <c r="Y30" s="11"/>
      <c r="Z30" s="16"/>
      <c r="AA30" s="11"/>
      <c r="AB30" s="16"/>
      <c r="AC30" s="11"/>
      <c r="AD30" s="16"/>
      <c r="AE30" s="11"/>
      <c r="AF30" s="16"/>
      <c r="AG30" s="11"/>
      <c r="AH30" s="16"/>
      <c r="AJ30" s="16" t="str">
        <f>IF(AND(F30&lt;&gt;"f",M30&lt;&gt;""),VLOOKUP(F30,'Appendix 3 Rules'!$A$1:$O$34,4,FALSE),"")</f>
        <v/>
      </c>
      <c r="AK30" s="16" t="str">
        <f>IF(Q30="","",VLOOKUP(F30,'Appendix 3 Rules'!$A$1:$N$34,6,FALSE))</f>
        <v/>
      </c>
      <c r="AL30" s="16" t="str">
        <f>IF(AND(F30="f",U30&lt;&gt;""),VLOOKUP(F30,'Appendix 3 Rules'!$A$1:$N$34,8,FALSE),"")</f>
        <v/>
      </c>
    </row>
    <row r="31" spans="1:38" ht="18" customHeight="1" x14ac:dyDescent="0.2">
      <c r="B31" s="86"/>
      <c r="C31" s="11"/>
      <c r="D31" s="18"/>
      <c r="E31" s="11"/>
      <c r="F31" s="11"/>
      <c r="G31" s="26" t="str">
        <f>IF(F31="","",SUMPRODUCT(IF(I31="",0,INDEX('Appendix 3 Rules'!$B$2:$B$18,MATCH(F31,'Appendix 3 Rules'!$A$2:$A$17))))+(IF(K31="",0,INDEX('Appendix 3 Rules'!$C$2:$C$18,MATCH(F31,'Appendix 3 Rules'!$A$2:$A$17))))+(IF(M31="",0,INDEX('Appendix 3 Rules'!$D$2:$D$18,MATCH(F31,'Appendix 3 Rules'!$A$2:$A$17))))+(IF(O31="",0,INDEX('Appendix 3 Rules'!$E$2:$E$18,MATCH(F31,'Appendix 3 Rules'!$A$2:$A$17))))+(IF(Q31="",0,INDEX('Appendix 3 Rules'!$F$2:$F$18,MATCH(F31,'Appendix 3 Rules'!$A$2:$A$17))))+(IF(S31="",0,INDEX('Appendix 3 Rules'!$G$2:$G$18,MATCH(F31,'Appendix 3 Rules'!$A$2:$A$17))))+(IF(U31="",0,INDEX('Appendix 3 Rules'!$H$2:$H$18,MATCH(F31,'Appendix 3 Rules'!$A$2:$A$17))))+(IF(W31="",0,INDEX('Appendix 3 Rules'!$I$2:$I$18,MATCH(F31,'Appendix 3 Rules'!$A$2:$A$17))))+(IF(Y31="",0,INDEX('Appendix 3 Rules'!$J$2:$J$18,MATCH(F31,'Appendix 3 Rules'!$A$2:$A$17))))+(IF(AA31="",0,INDEX('Appendix 3 Rules'!$K$2:$K$18,MATCH(F31,'Appendix 3 Rules'!$A$2:$A$17))))+(IF(AC31="",0,INDEX('Appendix 3 Rules'!$L$2:$L$18,MATCH(F31,'Appendix 3 Rules'!$A$2:$A$17))))+(IF(AE31="",0,INDEX('Appendix 3 Rules'!$M$2:$M$18,MATCH(F31,'Appendix 3 Rules'!$A$2:$A$17))))+(IF(AG31="",0,INDEX('Appendix 3 Rules'!$N$2:$N$18,MATCH(F31,'Appendix 3 Rules'!$A$2:$A$17))))+(IF(F31="gc1",VLOOKUP(F31,'Appendix 3 Rules'!A22:$O$34,15)))+(IF(F31="gc2",VLOOKUP(F31,'Appendix 3 Rules'!A22:$O$34,15)))+(IF(F31="gc3",VLOOKUP(F31,'Appendix 3 Rules'!A22:$O$34,15)))+(IF(F31="gr1",VLOOKUP(F31,'Appendix 3 Rules'!A22:$O$34,15)))+(IF(F31="gr2",VLOOKUP(F31,'Appendix 3 Rules'!A22:$O$34,15)))+(IF(F31="gr3",VLOOKUP(F31,'Appendix 3 Rules'!A22:$O$34,15)))+(IF(F31="h1",VLOOKUP(F31,'Appendix 3 Rules'!A22:$O$34,15)))+(IF(F31="h2",VLOOKUP(F31,'Appendix 3 Rules'!A22:$O$34,15)))+(IF(F31="h3",VLOOKUP(F31,'Appendix 3 Rules'!A22:$O$34,15)))+(IF(F31="i1",VLOOKUP(F31,'Appendix 3 Rules'!A22:$O$34,15)))+(IF(F31="i2",VLOOKUP(F31,'Appendix 3 Rules'!A22:$O$34,15)))+(IF(F31="j1",VLOOKUP(F31,'Appendix 3 Rules'!A22:$O$34,15)))+(IF(F31="j2",VLOOKUP(F31,'Appendix 3 Rules'!A22:$O$34,15)))+(IF(F31="k",VLOOKUP(F31,'Appendix 3 Rules'!A22:$O$34,15)))+(IF(F31="l1",VLOOKUP(F31,'Appendix 3 Rules'!A22:$O$34,15)))+(IF(F31="l2",VLOOKUP(F31,'Appendix 3 Rules'!A22:$O$34,15)))+(IF(F31="m1",VLOOKUP(F31,'Appendix 3 Rules'!A22:$O$34,15)))+(IF(F31="m2",VLOOKUP(F31,'Appendix 3 Rules'!A22:$O$34,15)))+(IF(F31="m3",VLOOKUP(F31,'Appendix 3 Rules'!A22:$O$34,15)))+(IF(F31="n",VLOOKUP(F31,'Appendix 3 Rules'!A22:$O$34,15)))+(IF(F31="o",VLOOKUP(F31,'Appendix 3 Rules'!A22:$O$34,15)))+(IF(F31="p",VLOOKUP(F31,'Appendix 3 Rules'!A22:$O$34,15)))+(IF(F31="q",VLOOKUP(F31,'Appendix 3 Rules'!A22:$O$34,15)))+(IF(F31="r",VLOOKUP(F31,'Appendix 3 Rules'!A22:$O$34,15)))+(IF(F31="s",VLOOKUP(F31,'Appendix 3 Rules'!A22:$O$34,15)))+(IF(F31="t",VLOOKUP(F31,'Appendix 3 Rules'!A22:$O$34,15)))+(IF(F31="u",VLOOKUP(F31,'Appendix 3 Rules'!A22:$O$34,15))))</f>
        <v/>
      </c>
      <c r="H31" s="93" t="str">
        <f>IF(F31="","",IF(OR(F31="d",F31="e",F31="gc1",F31="gc2",F31="gc3",F31="gr1",F31="gr2",F31="gr3",F31="h1",F31="h2",F31="h3",F31="i1",F31="i2",F31="j1",F31="j2",F31="k",F31="l1",F31="l2",F31="m1",F31="m2",F31="m3",F31="n",F31="o",F31="p",F31="q",F31="r",F31="s",F31="t",F31="u",F31="f"),MIN(G31,VLOOKUP(F31,'Appx 3 (Mass) Rules'!$A$1:$D$150,4,0)),MIN(G31,VLOOKUP(F31,'Appx 3 (Mass) Rules'!$A$1:$D$150,4,0),SUMPRODUCT(IF(I31="",0,INDEX('Appendix 3 Rules'!$B$2:$B$18,MATCH(F31,'Appendix 3 Rules'!$A$2:$A$17))))+(IF(K31="",0,INDEX('Appendix 3 Rules'!$C$2:$C$18,MATCH(F31,'Appendix 3 Rules'!$A$2:$A$17))))+(IF(M31="",0,INDEX('Appendix 3 Rules'!$D$2:$D$18,MATCH(F31,'Appendix 3 Rules'!$A$2:$A$17))))+(IF(O31="",0,INDEX('Appendix 3 Rules'!$E$2:$E$18,MATCH(F31,'Appendix 3 Rules'!$A$2:$A$17))))+(IF(Q31="",0,INDEX('Appendix 3 Rules'!$F$2:$F$18,MATCH(F31,'Appendix 3 Rules'!$A$2:$A$17))))+(IF(S31="",0,INDEX('Appendix 3 Rules'!$G$2:$G$18,MATCH(F31,'Appendix 3 Rules'!$A$2:$A$17))))+(IF(U31="",0,INDEX('Appendix 3 Rules'!$H$2:$H$18,MATCH(F31,'Appendix 3 Rules'!$A$2:$A$17))))+(IF(W31="",0,INDEX('Appendix 3 Rules'!$I$2:$I$18,MATCH(F31,'Appendix 3 Rules'!$A$2:$A$17))))+(IF(Y31="",0,INDEX('Appendix 3 Rules'!$J$2:$J$18,MATCH(F31,'Appendix 3 Rules'!$A$2:$A$17))))+(IF(AA31="",0,INDEX('Appendix 3 Rules'!$K$2:$K$18,MATCH(F31,'Appendix 3 Rules'!$A$2:$A$17))))+(IF(AC31="",0,INDEX('Appendix 3 Rules'!$L$2:$L$18,MATCH(F31,'Appendix 3 Rules'!$A$2:$A$17))))+(IF(AE31="",0,INDEX('Appendix 3 Rules'!$M$2:$M$18,MATCH(F31,'Appendix 3 Rules'!$A$2:$A$17))))+(IF(AG31="",0,INDEX('Appendix 3 Rules'!$N$2:$N$18,MATCH(F31,'Appendix 3 Rules'!$A$2:$A$17))))+(IF(F31="gc1",VLOOKUP(F31,'Appendix 3 Rules'!A22:$O$34,15)))+(IF(F31="gc2",VLOOKUP(F31,'Appendix 3 Rules'!A22:$O$34,15)))+(IF(F31="gc3",VLOOKUP(F31,'Appendix 3 Rules'!A22:$O$34,15)))+(IF(F31="gr1",VLOOKUP(F31,'Appendix 3 Rules'!A22:$O$34,15)))+(IF(F31="gr2",VLOOKUP(F31,'Appendix 3 Rules'!A22:$O$34,15)))+(IF(F31="gr3",VLOOKUP(F31,'Appendix 3 Rules'!A22:$O$34,15)))+(IF(F31="h1",VLOOKUP(F31,'Appendix 3 Rules'!A22:$O$34,15)))+(IF(F31="h2",VLOOKUP(F31,'Appendix 3 Rules'!A22:$O$34,15)))+(IF(F31="h3",VLOOKUP(F31,'Appendix 3 Rules'!A22:$O$34,15)))+(IF(F31="i1",VLOOKUP(F31,'Appendix 3 Rules'!A22:$O$34,15)))+(IF(F31="i2",VLOOKUP(F31,'Appendix 3 Rules'!A22:$O$34,15)))+(IF(F31="j1",VLOOKUP(F31,'Appendix 3 Rules'!A22:$O$34,15)))+(IF(F31="j2",VLOOKUP(F31,'Appendix 3 Rules'!A22:$O$34,15)))+(IF(F31="k",VLOOKUP(F31,'Appendix 3 Rules'!A22:$O$34,15)))+(IF(F31="l1",VLOOKUP(F31,'Appendix 3 Rules'!A22:$O$34,15)))+(IF(F31="l2",VLOOKUP(F31,'Appendix 3 Rules'!A22:$O$34,15)))+(IF(F31="m1",VLOOKUP(F31,'Appendix 3 Rules'!A22:$O$34,15)))+(IF(F31="m2",VLOOKUP(F31,'Appendix 3 Rules'!A22:$O$34,15)))+(IF(F31="m3",VLOOKUP(F31,'Appendix 3 Rules'!A22:$O$34,15)))+(IF(F31="n",VLOOKUP(F31,'Appendix 3 Rules'!A22:$O$34,15)))+(IF(F31="o",VLOOKUP(F31,'Appendix 3 Rules'!A22:$O$34,15)))+(IF(F31="p",VLOOKUP(F31,'Appendix 3 Rules'!A22:$O$34,15)))+(IF(F31="q",VLOOKUP(F31,'Appendix 3 Rules'!A22:$O$34,15)))+(IF(F31="r",VLOOKUP(F31,'Appendix 3 Rules'!A22:$O$34,15)))+(IF(F31="s",VLOOKUP(F31,'Appendix 3 Rules'!A22:$O$34,15)))+(IF(F31="t",VLOOKUP(F31,'Appendix 3 Rules'!A22:$O$34,15)))+(IF(F31="u",VLOOKUP(F31,'Appendix 3 Rules'!A22:$O$34,15))))))</f>
        <v/>
      </c>
      <c r="I31" s="11"/>
      <c r="J31" s="16"/>
      <c r="K31" s="11"/>
      <c r="L31" s="16"/>
      <c r="M31" s="11"/>
      <c r="N31" s="16"/>
      <c r="O31" s="11"/>
      <c r="P31" s="16"/>
      <c r="Q31" s="11"/>
      <c r="R31" s="16"/>
      <c r="S31" s="11"/>
      <c r="T31" s="16"/>
      <c r="U31" s="11"/>
      <c r="V31" s="16"/>
      <c r="W31" s="11"/>
      <c r="X31" s="16"/>
      <c r="Y31" s="11"/>
      <c r="Z31" s="16"/>
      <c r="AA31" s="11"/>
      <c r="AB31" s="16"/>
      <c r="AC31" s="11"/>
      <c r="AD31" s="16"/>
      <c r="AE31" s="11"/>
      <c r="AF31" s="16"/>
      <c r="AG31" s="11"/>
      <c r="AH31" s="16"/>
      <c r="AJ31" s="16" t="str">
        <f>IF(AND(F31&lt;&gt;"f",M31&lt;&gt;""),VLOOKUP(F31,'Appendix 3 Rules'!$A$1:$O$34,4,FALSE),"")</f>
        <v/>
      </c>
      <c r="AK31" s="16" t="str">
        <f>IF(Q31="","",VLOOKUP(F31,'Appendix 3 Rules'!$A$1:$N$34,6,FALSE))</f>
        <v/>
      </c>
      <c r="AL31" s="16" t="str">
        <f>IF(AND(F31="f",U31&lt;&gt;""),VLOOKUP(F31,'Appendix 3 Rules'!$A$1:$N$34,8,FALSE),"")</f>
        <v/>
      </c>
    </row>
    <row r="32" spans="1:38" ht="18" customHeight="1" x14ac:dyDescent="0.2">
      <c r="B32" s="86"/>
      <c r="C32" s="11"/>
      <c r="D32" s="18"/>
      <c r="E32" s="11"/>
      <c r="F32" s="11"/>
      <c r="G32" s="26" t="str">
        <f>IF(F32="","",SUMPRODUCT(IF(I32="",0,INDEX('Appendix 3 Rules'!$B$2:$B$18,MATCH(F32,'Appendix 3 Rules'!$A$2:$A$17))))+(IF(K32="",0,INDEX('Appendix 3 Rules'!$C$2:$C$18,MATCH(F32,'Appendix 3 Rules'!$A$2:$A$17))))+(IF(M32="",0,INDEX('Appendix 3 Rules'!$D$2:$D$18,MATCH(F32,'Appendix 3 Rules'!$A$2:$A$17))))+(IF(O32="",0,INDEX('Appendix 3 Rules'!$E$2:$E$18,MATCH(F32,'Appendix 3 Rules'!$A$2:$A$17))))+(IF(Q32="",0,INDEX('Appendix 3 Rules'!$F$2:$F$18,MATCH(F32,'Appendix 3 Rules'!$A$2:$A$17))))+(IF(S32="",0,INDEX('Appendix 3 Rules'!$G$2:$G$18,MATCH(F32,'Appendix 3 Rules'!$A$2:$A$17))))+(IF(U32="",0,INDEX('Appendix 3 Rules'!$H$2:$H$18,MATCH(F32,'Appendix 3 Rules'!$A$2:$A$17))))+(IF(W32="",0,INDEX('Appendix 3 Rules'!$I$2:$I$18,MATCH(F32,'Appendix 3 Rules'!$A$2:$A$17))))+(IF(Y32="",0,INDEX('Appendix 3 Rules'!$J$2:$J$18,MATCH(F32,'Appendix 3 Rules'!$A$2:$A$17))))+(IF(AA32="",0,INDEX('Appendix 3 Rules'!$K$2:$K$18,MATCH(F32,'Appendix 3 Rules'!$A$2:$A$17))))+(IF(AC32="",0,INDEX('Appendix 3 Rules'!$L$2:$L$18,MATCH(F32,'Appendix 3 Rules'!$A$2:$A$17))))+(IF(AE32="",0,INDEX('Appendix 3 Rules'!$M$2:$M$18,MATCH(F32,'Appendix 3 Rules'!$A$2:$A$17))))+(IF(AG32="",0,INDEX('Appendix 3 Rules'!$N$2:$N$18,MATCH(F32,'Appendix 3 Rules'!$A$2:$A$17))))+(IF(F32="gc1",VLOOKUP(F32,'Appendix 3 Rules'!A23:$O$34,15)))+(IF(F32="gc2",VLOOKUP(F32,'Appendix 3 Rules'!A23:$O$34,15)))+(IF(F32="gc3",VLOOKUP(F32,'Appendix 3 Rules'!A23:$O$34,15)))+(IF(F32="gr1",VLOOKUP(F32,'Appendix 3 Rules'!A23:$O$34,15)))+(IF(F32="gr2",VLOOKUP(F32,'Appendix 3 Rules'!A23:$O$34,15)))+(IF(F32="gr3",VLOOKUP(F32,'Appendix 3 Rules'!A23:$O$34,15)))+(IF(F32="h1",VLOOKUP(F32,'Appendix 3 Rules'!A23:$O$34,15)))+(IF(F32="h2",VLOOKUP(F32,'Appendix 3 Rules'!A23:$O$34,15)))+(IF(F32="h3",VLOOKUP(F32,'Appendix 3 Rules'!A23:$O$34,15)))+(IF(F32="i1",VLOOKUP(F32,'Appendix 3 Rules'!A23:$O$34,15)))+(IF(F32="i2",VLOOKUP(F32,'Appendix 3 Rules'!A23:$O$34,15)))+(IF(F32="j1",VLOOKUP(F32,'Appendix 3 Rules'!A23:$O$34,15)))+(IF(F32="j2",VLOOKUP(F32,'Appendix 3 Rules'!A23:$O$34,15)))+(IF(F32="k",VLOOKUP(F32,'Appendix 3 Rules'!A23:$O$34,15)))+(IF(F32="l1",VLOOKUP(F32,'Appendix 3 Rules'!A23:$O$34,15)))+(IF(F32="l2",VLOOKUP(F32,'Appendix 3 Rules'!A23:$O$34,15)))+(IF(F32="m1",VLOOKUP(F32,'Appendix 3 Rules'!A23:$O$34,15)))+(IF(F32="m2",VLOOKUP(F32,'Appendix 3 Rules'!A23:$O$34,15)))+(IF(F32="m3",VLOOKUP(F32,'Appendix 3 Rules'!A23:$O$34,15)))+(IF(F32="n",VLOOKUP(F32,'Appendix 3 Rules'!A23:$O$34,15)))+(IF(F32="o",VLOOKUP(F32,'Appendix 3 Rules'!A23:$O$34,15)))+(IF(F32="p",VLOOKUP(F32,'Appendix 3 Rules'!A23:$O$34,15)))+(IF(F32="q",VLOOKUP(F32,'Appendix 3 Rules'!A23:$O$34,15)))+(IF(F32="r",VLOOKUP(F32,'Appendix 3 Rules'!A23:$O$34,15)))+(IF(F32="s",VLOOKUP(F32,'Appendix 3 Rules'!A23:$O$34,15)))+(IF(F32="t",VLOOKUP(F32,'Appendix 3 Rules'!A23:$O$34,15)))+(IF(F32="u",VLOOKUP(F32,'Appendix 3 Rules'!A23:$O$34,15))))</f>
        <v/>
      </c>
      <c r="H32" s="93" t="str">
        <f>IF(F32="","",IF(OR(F32="d",F32="e",F32="gc1",F32="gc2",F32="gc3",F32="gr1",F32="gr2",F32="gr3",F32="h1",F32="h2",F32="h3",F32="i1",F32="i2",F32="j1",F32="j2",F32="k",F32="l1",F32="l2",F32="m1",F32="m2",F32="m3",F32="n",F32="o",F32="p",F32="q",F32="r",F32="s",F32="t",F32="u",F32="f"),MIN(G32,VLOOKUP(F32,'Appx 3 (Mass) Rules'!$A$1:$D$150,4,0)),MIN(G32,VLOOKUP(F32,'Appx 3 (Mass) Rules'!$A$1:$D$150,4,0),SUMPRODUCT(IF(I32="",0,INDEX('Appendix 3 Rules'!$B$2:$B$18,MATCH(F32,'Appendix 3 Rules'!$A$2:$A$17))))+(IF(K32="",0,INDEX('Appendix 3 Rules'!$C$2:$C$18,MATCH(F32,'Appendix 3 Rules'!$A$2:$A$17))))+(IF(M32="",0,INDEX('Appendix 3 Rules'!$D$2:$D$18,MATCH(F32,'Appendix 3 Rules'!$A$2:$A$17))))+(IF(O32="",0,INDEX('Appendix 3 Rules'!$E$2:$E$18,MATCH(F32,'Appendix 3 Rules'!$A$2:$A$17))))+(IF(Q32="",0,INDEX('Appendix 3 Rules'!$F$2:$F$18,MATCH(F32,'Appendix 3 Rules'!$A$2:$A$17))))+(IF(S32="",0,INDEX('Appendix 3 Rules'!$G$2:$G$18,MATCH(F32,'Appendix 3 Rules'!$A$2:$A$17))))+(IF(U32="",0,INDEX('Appendix 3 Rules'!$H$2:$H$18,MATCH(F32,'Appendix 3 Rules'!$A$2:$A$17))))+(IF(W32="",0,INDEX('Appendix 3 Rules'!$I$2:$I$18,MATCH(F32,'Appendix 3 Rules'!$A$2:$A$17))))+(IF(Y32="",0,INDEX('Appendix 3 Rules'!$J$2:$J$18,MATCH(F32,'Appendix 3 Rules'!$A$2:$A$17))))+(IF(AA32="",0,INDEX('Appendix 3 Rules'!$K$2:$K$18,MATCH(F32,'Appendix 3 Rules'!$A$2:$A$17))))+(IF(AC32="",0,INDEX('Appendix 3 Rules'!$L$2:$L$18,MATCH(F32,'Appendix 3 Rules'!$A$2:$A$17))))+(IF(AE32="",0,INDEX('Appendix 3 Rules'!$M$2:$M$18,MATCH(F32,'Appendix 3 Rules'!$A$2:$A$17))))+(IF(AG32="",0,INDEX('Appendix 3 Rules'!$N$2:$N$18,MATCH(F32,'Appendix 3 Rules'!$A$2:$A$17))))+(IF(F32="gc1",VLOOKUP(F32,'Appendix 3 Rules'!A23:$O$34,15)))+(IF(F32="gc2",VLOOKUP(F32,'Appendix 3 Rules'!A23:$O$34,15)))+(IF(F32="gc3",VLOOKUP(F32,'Appendix 3 Rules'!A23:$O$34,15)))+(IF(F32="gr1",VLOOKUP(F32,'Appendix 3 Rules'!A23:$O$34,15)))+(IF(F32="gr2",VLOOKUP(F32,'Appendix 3 Rules'!A23:$O$34,15)))+(IF(F32="gr3",VLOOKUP(F32,'Appendix 3 Rules'!A23:$O$34,15)))+(IF(F32="h1",VLOOKUP(F32,'Appendix 3 Rules'!A23:$O$34,15)))+(IF(F32="h2",VLOOKUP(F32,'Appendix 3 Rules'!A23:$O$34,15)))+(IF(F32="h3",VLOOKUP(F32,'Appendix 3 Rules'!A23:$O$34,15)))+(IF(F32="i1",VLOOKUP(F32,'Appendix 3 Rules'!A23:$O$34,15)))+(IF(F32="i2",VLOOKUP(F32,'Appendix 3 Rules'!A23:$O$34,15)))+(IF(F32="j1",VLOOKUP(F32,'Appendix 3 Rules'!A23:$O$34,15)))+(IF(F32="j2",VLOOKUP(F32,'Appendix 3 Rules'!A23:$O$34,15)))+(IF(F32="k",VLOOKUP(F32,'Appendix 3 Rules'!A23:$O$34,15)))+(IF(F32="l1",VLOOKUP(F32,'Appendix 3 Rules'!A23:$O$34,15)))+(IF(F32="l2",VLOOKUP(F32,'Appendix 3 Rules'!A23:$O$34,15)))+(IF(F32="m1",VLOOKUP(F32,'Appendix 3 Rules'!A23:$O$34,15)))+(IF(F32="m2",VLOOKUP(F32,'Appendix 3 Rules'!A23:$O$34,15)))+(IF(F32="m3",VLOOKUP(F32,'Appendix 3 Rules'!A23:$O$34,15)))+(IF(F32="n",VLOOKUP(F32,'Appendix 3 Rules'!A23:$O$34,15)))+(IF(F32="o",VLOOKUP(F32,'Appendix 3 Rules'!A23:$O$34,15)))+(IF(F32="p",VLOOKUP(F32,'Appendix 3 Rules'!A23:$O$34,15)))+(IF(F32="q",VLOOKUP(F32,'Appendix 3 Rules'!A23:$O$34,15)))+(IF(F32="r",VLOOKUP(F32,'Appendix 3 Rules'!A23:$O$34,15)))+(IF(F32="s",VLOOKUP(F32,'Appendix 3 Rules'!A23:$O$34,15)))+(IF(F32="t",VLOOKUP(F32,'Appendix 3 Rules'!A23:$O$34,15)))+(IF(F32="u",VLOOKUP(F32,'Appendix 3 Rules'!A23:$O$34,15))))))</f>
        <v/>
      </c>
      <c r="I32" s="11"/>
      <c r="J32" s="16"/>
      <c r="K32" s="11"/>
      <c r="L32" s="16"/>
      <c r="M32" s="11"/>
      <c r="N32" s="16"/>
      <c r="O32" s="11"/>
      <c r="P32" s="16"/>
      <c r="Q32" s="11"/>
      <c r="R32" s="16"/>
      <c r="S32" s="11"/>
      <c r="T32" s="16"/>
      <c r="U32" s="11"/>
      <c r="V32" s="16"/>
      <c r="W32" s="11"/>
      <c r="X32" s="16"/>
      <c r="Y32" s="11"/>
      <c r="Z32" s="16"/>
      <c r="AA32" s="11"/>
      <c r="AB32" s="16"/>
      <c r="AC32" s="11"/>
      <c r="AD32" s="16"/>
      <c r="AE32" s="11"/>
      <c r="AF32" s="16"/>
      <c r="AG32" s="11"/>
      <c r="AH32" s="16"/>
      <c r="AJ32" s="16" t="str">
        <f>IF(AND(F32&lt;&gt;"f",M32&lt;&gt;""),VLOOKUP(F32,'Appendix 3 Rules'!$A$1:$O$34,4,FALSE),"")</f>
        <v/>
      </c>
      <c r="AK32" s="16" t="str">
        <f>IF(Q32="","",VLOOKUP(F32,'Appendix 3 Rules'!$A$1:$N$34,6,FALSE))</f>
        <v/>
      </c>
      <c r="AL32" s="16" t="str">
        <f>IF(AND(F32="f",U32&lt;&gt;""),VLOOKUP(F32,'Appendix 3 Rules'!$A$1:$N$34,8,FALSE),"")</f>
        <v/>
      </c>
    </row>
    <row r="33" spans="1:38" ht="18" customHeight="1" x14ac:dyDescent="0.2">
      <c r="B33" s="86"/>
      <c r="C33" s="11"/>
      <c r="D33" s="18"/>
      <c r="E33" s="11"/>
      <c r="F33" s="11"/>
      <c r="G33" s="26" t="str">
        <f>IF(F33="","",SUMPRODUCT(IF(I33="",0,INDEX('Appendix 3 Rules'!$B$2:$B$18,MATCH(F33,'Appendix 3 Rules'!$A$2:$A$17))))+(IF(K33="",0,INDEX('Appendix 3 Rules'!$C$2:$C$18,MATCH(F33,'Appendix 3 Rules'!$A$2:$A$17))))+(IF(M33="",0,INDEX('Appendix 3 Rules'!$D$2:$D$18,MATCH(F33,'Appendix 3 Rules'!$A$2:$A$17))))+(IF(O33="",0,INDEX('Appendix 3 Rules'!$E$2:$E$18,MATCH(F33,'Appendix 3 Rules'!$A$2:$A$17))))+(IF(Q33="",0,INDEX('Appendix 3 Rules'!$F$2:$F$18,MATCH(F33,'Appendix 3 Rules'!$A$2:$A$17))))+(IF(S33="",0,INDEX('Appendix 3 Rules'!$G$2:$G$18,MATCH(F33,'Appendix 3 Rules'!$A$2:$A$17))))+(IF(U33="",0,INDEX('Appendix 3 Rules'!$H$2:$H$18,MATCH(F33,'Appendix 3 Rules'!$A$2:$A$17))))+(IF(W33="",0,INDEX('Appendix 3 Rules'!$I$2:$I$18,MATCH(F33,'Appendix 3 Rules'!$A$2:$A$17))))+(IF(Y33="",0,INDEX('Appendix 3 Rules'!$J$2:$J$18,MATCH(F33,'Appendix 3 Rules'!$A$2:$A$17))))+(IF(AA33="",0,INDEX('Appendix 3 Rules'!$K$2:$K$18,MATCH(F33,'Appendix 3 Rules'!$A$2:$A$17))))+(IF(AC33="",0,INDEX('Appendix 3 Rules'!$L$2:$L$18,MATCH(F33,'Appendix 3 Rules'!$A$2:$A$17))))+(IF(AE33="",0,INDEX('Appendix 3 Rules'!$M$2:$M$18,MATCH(F33,'Appendix 3 Rules'!$A$2:$A$17))))+(IF(AG33="",0,INDEX('Appendix 3 Rules'!$N$2:$N$18,MATCH(F33,'Appendix 3 Rules'!$A$2:$A$17))))+(IF(F33="gc1",VLOOKUP(F33,'Appendix 3 Rules'!A24:$O$34,15)))+(IF(F33="gc2",VLOOKUP(F33,'Appendix 3 Rules'!A24:$O$34,15)))+(IF(F33="gc3",VLOOKUP(F33,'Appendix 3 Rules'!A24:$O$34,15)))+(IF(F33="gr1",VLOOKUP(F33,'Appendix 3 Rules'!A24:$O$34,15)))+(IF(F33="gr2",VLOOKUP(F33,'Appendix 3 Rules'!A24:$O$34,15)))+(IF(F33="gr3",VLOOKUP(F33,'Appendix 3 Rules'!A24:$O$34,15)))+(IF(F33="h1",VLOOKUP(F33,'Appendix 3 Rules'!A24:$O$34,15)))+(IF(F33="h2",VLOOKUP(F33,'Appendix 3 Rules'!A24:$O$34,15)))+(IF(F33="h3",VLOOKUP(F33,'Appendix 3 Rules'!A24:$O$34,15)))+(IF(F33="i1",VLOOKUP(F33,'Appendix 3 Rules'!A24:$O$34,15)))+(IF(F33="i2",VLOOKUP(F33,'Appendix 3 Rules'!A24:$O$34,15)))+(IF(F33="j1",VLOOKUP(F33,'Appendix 3 Rules'!A24:$O$34,15)))+(IF(F33="j2",VLOOKUP(F33,'Appendix 3 Rules'!A24:$O$34,15)))+(IF(F33="k",VLOOKUP(F33,'Appendix 3 Rules'!A24:$O$34,15)))+(IF(F33="l1",VLOOKUP(F33,'Appendix 3 Rules'!A24:$O$34,15)))+(IF(F33="l2",VLOOKUP(F33,'Appendix 3 Rules'!A24:$O$34,15)))+(IF(F33="m1",VLOOKUP(F33,'Appendix 3 Rules'!A24:$O$34,15)))+(IF(F33="m2",VLOOKUP(F33,'Appendix 3 Rules'!A24:$O$34,15)))+(IF(F33="m3",VLOOKUP(F33,'Appendix 3 Rules'!A24:$O$34,15)))+(IF(F33="n",VLOOKUP(F33,'Appendix 3 Rules'!A24:$O$34,15)))+(IF(F33="o",VLOOKUP(F33,'Appendix 3 Rules'!A24:$O$34,15)))+(IF(F33="p",VLOOKUP(F33,'Appendix 3 Rules'!A24:$O$34,15)))+(IF(F33="q",VLOOKUP(F33,'Appendix 3 Rules'!A24:$O$34,15)))+(IF(F33="r",VLOOKUP(F33,'Appendix 3 Rules'!A24:$O$34,15)))+(IF(F33="s",VLOOKUP(F33,'Appendix 3 Rules'!A24:$O$34,15)))+(IF(F33="t",VLOOKUP(F33,'Appendix 3 Rules'!A24:$O$34,15)))+(IF(F33="u",VLOOKUP(F33,'Appendix 3 Rules'!A24:$O$34,15))))</f>
        <v/>
      </c>
      <c r="H33" s="93" t="str">
        <f>IF(F33="","",IF(OR(F33="d",F33="e",F33="gc1",F33="gc2",F33="gc3",F33="gr1",F33="gr2",F33="gr3",F33="h1",F33="h2",F33="h3",F33="i1",F33="i2",F33="j1",F33="j2",F33="k",F33="l1",F33="l2",F33="m1",F33="m2",F33="m3",F33="n",F33="o",F33="p",F33="q",F33="r",F33="s",F33="t",F33="u",F33="f"),MIN(G33,VLOOKUP(F33,'Appx 3 (Mass) Rules'!$A$1:$D$150,4,0)),MIN(G33,VLOOKUP(F33,'Appx 3 (Mass) Rules'!$A$1:$D$150,4,0),SUMPRODUCT(IF(I33="",0,INDEX('Appendix 3 Rules'!$B$2:$B$18,MATCH(F33,'Appendix 3 Rules'!$A$2:$A$17))))+(IF(K33="",0,INDEX('Appendix 3 Rules'!$C$2:$C$18,MATCH(F33,'Appendix 3 Rules'!$A$2:$A$17))))+(IF(M33="",0,INDEX('Appendix 3 Rules'!$D$2:$D$18,MATCH(F33,'Appendix 3 Rules'!$A$2:$A$17))))+(IF(O33="",0,INDEX('Appendix 3 Rules'!$E$2:$E$18,MATCH(F33,'Appendix 3 Rules'!$A$2:$A$17))))+(IF(Q33="",0,INDEX('Appendix 3 Rules'!$F$2:$F$18,MATCH(F33,'Appendix 3 Rules'!$A$2:$A$17))))+(IF(S33="",0,INDEX('Appendix 3 Rules'!$G$2:$G$18,MATCH(F33,'Appendix 3 Rules'!$A$2:$A$17))))+(IF(U33="",0,INDEX('Appendix 3 Rules'!$H$2:$H$18,MATCH(F33,'Appendix 3 Rules'!$A$2:$A$17))))+(IF(W33="",0,INDEX('Appendix 3 Rules'!$I$2:$I$18,MATCH(F33,'Appendix 3 Rules'!$A$2:$A$17))))+(IF(Y33="",0,INDEX('Appendix 3 Rules'!$J$2:$J$18,MATCH(F33,'Appendix 3 Rules'!$A$2:$A$17))))+(IF(AA33="",0,INDEX('Appendix 3 Rules'!$K$2:$K$18,MATCH(F33,'Appendix 3 Rules'!$A$2:$A$17))))+(IF(AC33="",0,INDEX('Appendix 3 Rules'!$L$2:$L$18,MATCH(F33,'Appendix 3 Rules'!$A$2:$A$17))))+(IF(AE33="",0,INDEX('Appendix 3 Rules'!$M$2:$M$18,MATCH(F33,'Appendix 3 Rules'!$A$2:$A$17))))+(IF(AG33="",0,INDEX('Appendix 3 Rules'!$N$2:$N$18,MATCH(F33,'Appendix 3 Rules'!$A$2:$A$17))))+(IF(F33="gc1",VLOOKUP(F33,'Appendix 3 Rules'!A24:$O$34,15)))+(IF(F33="gc2",VLOOKUP(F33,'Appendix 3 Rules'!A24:$O$34,15)))+(IF(F33="gc3",VLOOKUP(F33,'Appendix 3 Rules'!A24:$O$34,15)))+(IF(F33="gr1",VLOOKUP(F33,'Appendix 3 Rules'!A24:$O$34,15)))+(IF(F33="gr2",VLOOKUP(F33,'Appendix 3 Rules'!A24:$O$34,15)))+(IF(F33="gr3",VLOOKUP(F33,'Appendix 3 Rules'!A24:$O$34,15)))+(IF(F33="h1",VLOOKUP(F33,'Appendix 3 Rules'!A24:$O$34,15)))+(IF(F33="h2",VLOOKUP(F33,'Appendix 3 Rules'!A24:$O$34,15)))+(IF(F33="h3",VLOOKUP(F33,'Appendix 3 Rules'!A24:$O$34,15)))+(IF(F33="i1",VLOOKUP(F33,'Appendix 3 Rules'!A24:$O$34,15)))+(IF(F33="i2",VLOOKUP(F33,'Appendix 3 Rules'!A24:$O$34,15)))+(IF(F33="j1",VLOOKUP(F33,'Appendix 3 Rules'!A24:$O$34,15)))+(IF(F33="j2",VLOOKUP(F33,'Appendix 3 Rules'!A24:$O$34,15)))+(IF(F33="k",VLOOKUP(F33,'Appendix 3 Rules'!A24:$O$34,15)))+(IF(F33="l1",VLOOKUP(F33,'Appendix 3 Rules'!A24:$O$34,15)))+(IF(F33="l2",VLOOKUP(F33,'Appendix 3 Rules'!A24:$O$34,15)))+(IF(F33="m1",VLOOKUP(F33,'Appendix 3 Rules'!A24:$O$34,15)))+(IF(F33="m2",VLOOKUP(F33,'Appendix 3 Rules'!A24:$O$34,15)))+(IF(F33="m3",VLOOKUP(F33,'Appendix 3 Rules'!A24:$O$34,15)))+(IF(F33="n",VLOOKUP(F33,'Appendix 3 Rules'!A24:$O$34,15)))+(IF(F33="o",VLOOKUP(F33,'Appendix 3 Rules'!A24:$O$34,15)))+(IF(F33="p",VLOOKUP(F33,'Appendix 3 Rules'!A24:$O$34,15)))+(IF(F33="q",VLOOKUP(F33,'Appendix 3 Rules'!A24:$O$34,15)))+(IF(F33="r",VLOOKUP(F33,'Appendix 3 Rules'!A24:$O$34,15)))+(IF(F33="s",VLOOKUP(F33,'Appendix 3 Rules'!A24:$O$34,15)))+(IF(F33="t",VLOOKUP(F33,'Appendix 3 Rules'!A24:$O$34,15)))+(IF(F33="u",VLOOKUP(F33,'Appendix 3 Rules'!A24:$O$34,15))))))</f>
        <v/>
      </c>
      <c r="I33" s="11"/>
      <c r="J33" s="16"/>
      <c r="K33" s="11"/>
      <c r="L33" s="16"/>
      <c r="M33" s="11"/>
      <c r="N33" s="16"/>
      <c r="O33" s="11"/>
      <c r="P33" s="16"/>
      <c r="Q33" s="11"/>
      <c r="R33" s="16"/>
      <c r="S33" s="11"/>
      <c r="T33" s="16"/>
      <c r="U33" s="11"/>
      <c r="V33" s="16"/>
      <c r="W33" s="11"/>
      <c r="X33" s="16"/>
      <c r="Y33" s="11"/>
      <c r="Z33" s="16"/>
      <c r="AA33" s="11"/>
      <c r="AB33" s="16"/>
      <c r="AC33" s="11"/>
      <c r="AD33" s="16"/>
      <c r="AE33" s="11"/>
      <c r="AF33" s="16"/>
      <c r="AG33" s="11"/>
      <c r="AH33" s="16"/>
      <c r="AJ33" s="16" t="str">
        <f>IF(AND(F33&lt;&gt;"f",M33&lt;&gt;""),VLOOKUP(F33,'Appendix 3 Rules'!$A$1:$O$34,4,FALSE),"")</f>
        <v/>
      </c>
      <c r="AK33" s="16" t="str">
        <f>IF(Q33="","",VLOOKUP(F33,'Appendix 3 Rules'!$A$1:$N$34,6,FALSE))</f>
        <v/>
      </c>
      <c r="AL33" s="16" t="str">
        <f>IF(AND(F33="f",U33&lt;&gt;""),VLOOKUP(F33,'Appendix 3 Rules'!$A$1:$N$34,8,FALSE),"")</f>
        <v/>
      </c>
    </row>
    <row r="34" spans="1:38" ht="18" customHeight="1" x14ac:dyDescent="0.2">
      <c r="B34" s="86"/>
      <c r="C34" s="11"/>
      <c r="D34" s="18"/>
      <c r="E34" s="11"/>
      <c r="F34" s="11"/>
      <c r="G34" s="26" t="str">
        <f>IF(F34="","",SUMPRODUCT(IF(I34="",0,INDEX('Appendix 3 Rules'!$B$2:$B$18,MATCH(F34,'Appendix 3 Rules'!$A$2:$A$17))))+(IF(K34="",0,INDEX('Appendix 3 Rules'!$C$2:$C$18,MATCH(F34,'Appendix 3 Rules'!$A$2:$A$17))))+(IF(M34="",0,INDEX('Appendix 3 Rules'!$D$2:$D$18,MATCH(F34,'Appendix 3 Rules'!$A$2:$A$17))))+(IF(O34="",0,INDEX('Appendix 3 Rules'!$E$2:$E$18,MATCH(F34,'Appendix 3 Rules'!$A$2:$A$17))))+(IF(Q34="",0,INDEX('Appendix 3 Rules'!$F$2:$F$18,MATCH(F34,'Appendix 3 Rules'!$A$2:$A$17))))+(IF(S34="",0,INDEX('Appendix 3 Rules'!$G$2:$G$18,MATCH(F34,'Appendix 3 Rules'!$A$2:$A$17))))+(IF(U34="",0,INDEX('Appendix 3 Rules'!$H$2:$H$18,MATCH(F34,'Appendix 3 Rules'!$A$2:$A$17))))+(IF(W34="",0,INDEX('Appendix 3 Rules'!$I$2:$I$18,MATCH(F34,'Appendix 3 Rules'!$A$2:$A$17))))+(IF(Y34="",0,INDEX('Appendix 3 Rules'!$J$2:$J$18,MATCH(F34,'Appendix 3 Rules'!$A$2:$A$17))))+(IF(AA34="",0,INDEX('Appendix 3 Rules'!$K$2:$K$18,MATCH(F34,'Appendix 3 Rules'!$A$2:$A$17))))+(IF(AC34="",0,INDEX('Appendix 3 Rules'!$L$2:$L$18,MATCH(F34,'Appendix 3 Rules'!$A$2:$A$17))))+(IF(AE34="",0,INDEX('Appendix 3 Rules'!$M$2:$M$18,MATCH(F34,'Appendix 3 Rules'!$A$2:$A$17))))+(IF(AG34="",0,INDEX('Appendix 3 Rules'!$N$2:$N$18,MATCH(F34,'Appendix 3 Rules'!$A$2:$A$17))))+(IF(F34="gc1",VLOOKUP(F34,'Appendix 3 Rules'!A25:$O$34,15)))+(IF(F34="gc2",VLOOKUP(F34,'Appendix 3 Rules'!A25:$O$34,15)))+(IF(F34="gc3",VLOOKUP(F34,'Appendix 3 Rules'!A25:$O$34,15)))+(IF(F34="gr1",VLOOKUP(F34,'Appendix 3 Rules'!A25:$O$34,15)))+(IF(F34="gr2",VLOOKUP(F34,'Appendix 3 Rules'!A25:$O$34,15)))+(IF(F34="gr3",VLOOKUP(F34,'Appendix 3 Rules'!A25:$O$34,15)))+(IF(F34="h1",VLOOKUP(F34,'Appendix 3 Rules'!A25:$O$34,15)))+(IF(F34="h2",VLOOKUP(F34,'Appendix 3 Rules'!A25:$O$34,15)))+(IF(F34="h3",VLOOKUP(F34,'Appendix 3 Rules'!A25:$O$34,15)))+(IF(F34="i1",VLOOKUP(F34,'Appendix 3 Rules'!A25:$O$34,15)))+(IF(F34="i2",VLOOKUP(F34,'Appendix 3 Rules'!A25:$O$34,15)))+(IF(F34="j1",VLOOKUP(F34,'Appendix 3 Rules'!A25:$O$34,15)))+(IF(F34="j2",VLOOKUP(F34,'Appendix 3 Rules'!A25:$O$34,15)))+(IF(F34="k",VLOOKUP(F34,'Appendix 3 Rules'!A25:$O$34,15)))+(IF(F34="l1",VLOOKUP(F34,'Appendix 3 Rules'!A25:$O$34,15)))+(IF(F34="l2",VLOOKUP(F34,'Appendix 3 Rules'!A25:$O$34,15)))+(IF(F34="m1",VLOOKUP(F34,'Appendix 3 Rules'!A25:$O$34,15)))+(IF(F34="m2",VLOOKUP(F34,'Appendix 3 Rules'!A25:$O$34,15)))+(IF(F34="m3",VLOOKUP(F34,'Appendix 3 Rules'!A25:$O$34,15)))+(IF(F34="n",VLOOKUP(F34,'Appendix 3 Rules'!A25:$O$34,15)))+(IF(F34="o",VLOOKUP(F34,'Appendix 3 Rules'!A25:$O$34,15)))+(IF(F34="p",VLOOKUP(F34,'Appendix 3 Rules'!A25:$O$34,15)))+(IF(F34="q",VLOOKUP(F34,'Appendix 3 Rules'!A25:$O$34,15)))+(IF(F34="r",VLOOKUP(F34,'Appendix 3 Rules'!A25:$O$34,15)))+(IF(F34="s",VLOOKUP(F34,'Appendix 3 Rules'!A25:$O$34,15)))+(IF(F34="t",VLOOKUP(F34,'Appendix 3 Rules'!A25:$O$34,15)))+(IF(F34="u",VLOOKUP(F34,'Appendix 3 Rules'!A25:$O$34,15))))</f>
        <v/>
      </c>
      <c r="H34" s="93" t="str">
        <f>IF(F34="","",IF(OR(F34="d",F34="e",F34="gc1",F34="gc2",F34="gc3",F34="gr1",F34="gr2",F34="gr3",F34="h1",F34="h2",F34="h3",F34="i1",F34="i2",F34="j1",F34="j2",F34="k",F34="l1",F34="l2",F34="m1",F34="m2",F34="m3",F34="n",F34="o",F34="p",F34="q",F34="r",F34="s",F34="t",F34="u",F34="f"),MIN(G34,VLOOKUP(F34,'Appx 3 (Mass) Rules'!$A$1:$D$150,4,0)),MIN(G34,VLOOKUP(F34,'Appx 3 (Mass) Rules'!$A$1:$D$150,4,0),SUMPRODUCT(IF(I34="",0,INDEX('Appendix 3 Rules'!$B$2:$B$18,MATCH(F34,'Appendix 3 Rules'!$A$2:$A$17))))+(IF(K34="",0,INDEX('Appendix 3 Rules'!$C$2:$C$18,MATCH(F34,'Appendix 3 Rules'!$A$2:$A$17))))+(IF(M34="",0,INDEX('Appendix 3 Rules'!$D$2:$D$18,MATCH(F34,'Appendix 3 Rules'!$A$2:$A$17))))+(IF(O34="",0,INDEX('Appendix 3 Rules'!$E$2:$E$18,MATCH(F34,'Appendix 3 Rules'!$A$2:$A$17))))+(IF(Q34="",0,INDEX('Appendix 3 Rules'!$F$2:$F$18,MATCH(F34,'Appendix 3 Rules'!$A$2:$A$17))))+(IF(S34="",0,INDEX('Appendix 3 Rules'!$G$2:$G$18,MATCH(F34,'Appendix 3 Rules'!$A$2:$A$17))))+(IF(U34="",0,INDEX('Appendix 3 Rules'!$H$2:$H$18,MATCH(F34,'Appendix 3 Rules'!$A$2:$A$17))))+(IF(W34="",0,INDEX('Appendix 3 Rules'!$I$2:$I$18,MATCH(F34,'Appendix 3 Rules'!$A$2:$A$17))))+(IF(Y34="",0,INDEX('Appendix 3 Rules'!$J$2:$J$18,MATCH(F34,'Appendix 3 Rules'!$A$2:$A$17))))+(IF(AA34="",0,INDEX('Appendix 3 Rules'!$K$2:$K$18,MATCH(F34,'Appendix 3 Rules'!$A$2:$A$17))))+(IF(AC34="",0,INDEX('Appendix 3 Rules'!$L$2:$L$18,MATCH(F34,'Appendix 3 Rules'!$A$2:$A$17))))+(IF(AE34="",0,INDEX('Appendix 3 Rules'!$M$2:$M$18,MATCH(F34,'Appendix 3 Rules'!$A$2:$A$17))))+(IF(AG34="",0,INDEX('Appendix 3 Rules'!$N$2:$N$18,MATCH(F34,'Appendix 3 Rules'!$A$2:$A$17))))+(IF(F34="gc1",VLOOKUP(F34,'Appendix 3 Rules'!A25:$O$34,15)))+(IF(F34="gc2",VLOOKUP(F34,'Appendix 3 Rules'!A25:$O$34,15)))+(IF(F34="gc3",VLOOKUP(F34,'Appendix 3 Rules'!A25:$O$34,15)))+(IF(F34="gr1",VLOOKUP(F34,'Appendix 3 Rules'!A25:$O$34,15)))+(IF(F34="gr2",VLOOKUP(F34,'Appendix 3 Rules'!A25:$O$34,15)))+(IF(F34="gr3",VLOOKUP(F34,'Appendix 3 Rules'!A25:$O$34,15)))+(IF(F34="h1",VLOOKUP(F34,'Appendix 3 Rules'!A25:$O$34,15)))+(IF(F34="h2",VLOOKUP(F34,'Appendix 3 Rules'!A25:$O$34,15)))+(IF(F34="h3",VLOOKUP(F34,'Appendix 3 Rules'!A25:$O$34,15)))+(IF(F34="i1",VLOOKUP(F34,'Appendix 3 Rules'!A25:$O$34,15)))+(IF(F34="i2",VLOOKUP(F34,'Appendix 3 Rules'!A25:$O$34,15)))+(IF(F34="j1",VLOOKUP(F34,'Appendix 3 Rules'!A25:$O$34,15)))+(IF(F34="j2",VLOOKUP(F34,'Appendix 3 Rules'!A25:$O$34,15)))+(IF(F34="k",VLOOKUP(F34,'Appendix 3 Rules'!A25:$O$34,15)))+(IF(F34="l1",VLOOKUP(F34,'Appendix 3 Rules'!A25:$O$34,15)))+(IF(F34="l2",VLOOKUP(F34,'Appendix 3 Rules'!A25:$O$34,15)))+(IF(F34="m1",VLOOKUP(F34,'Appendix 3 Rules'!A25:$O$34,15)))+(IF(F34="m2",VLOOKUP(F34,'Appendix 3 Rules'!A25:$O$34,15)))+(IF(F34="m3",VLOOKUP(F34,'Appendix 3 Rules'!A25:$O$34,15)))+(IF(F34="n",VLOOKUP(F34,'Appendix 3 Rules'!A25:$O$34,15)))+(IF(F34="o",VLOOKUP(F34,'Appendix 3 Rules'!A25:$O$34,15)))+(IF(F34="p",VLOOKUP(F34,'Appendix 3 Rules'!A25:$O$34,15)))+(IF(F34="q",VLOOKUP(F34,'Appendix 3 Rules'!A25:$O$34,15)))+(IF(F34="r",VLOOKUP(F34,'Appendix 3 Rules'!A25:$O$34,15)))+(IF(F34="s",VLOOKUP(F34,'Appendix 3 Rules'!A25:$O$34,15)))+(IF(F34="t",VLOOKUP(F34,'Appendix 3 Rules'!A25:$O$34,15)))+(IF(F34="u",VLOOKUP(F34,'Appendix 3 Rules'!A25:$O$34,15))))))</f>
        <v/>
      </c>
      <c r="I34" s="11"/>
      <c r="J34" s="16"/>
      <c r="K34" s="11"/>
      <c r="L34" s="16"/>
      <c r="M34" s="11"/>
      <c r="N34" s="16"/>
      <c r="O34" s="11"/>
      <c r="P34" s="16"/>
      <c r="Q34" s="11"/>
      <c r="R34" s="16"/>
      <c r="S34" s="11"/>
      <c r="T34" s="16"/>
      <c r="U34" s="11"/>
      <c r="V34" s="16"/>
      <c r="W34" s="11"/>
      <c r="X34" s="16"/>
      <c r="Y34" s="11"/>
      <c r="Z34" s="16"/>
      <c r="AA34" s="11"/>
      <c r="AB34" s="16"/>
      <c r="AC34" s="11"/>
      <c r="AD34" s="16"/>
      <c r="AE34" s="11"/>
      <c r="AF34" s="16"/>
      <c r="AG34" s="11"/>
      <c r="AH34" s="16"/>
      <c r="AJ34" s="16" t="str">
        <f>IF(AND(F34&lt;&gt;"f",M34&lt;&gt;""),VLOOKUP(F34,'Appendix 3 Rules'!$A$1:$O$34,4,FALSE),"")</f>
        <v/>
      </c>
      <c r="AK34" s="16" t="str">
        <f>IF(Q34="","",VLOOKUP(F34,'Appendix 3 Rules'!$A$1:$N$34,6,FALSE))</f>
        <v/>
      </c>
      <c r="AL34" s="16" t="str">
        <f>IF(AND(F34="f",U34&lt;&gt;""),VLOOKUP(F34,'Appendix 3 Rules'!$A$1:$N$34,8,FALSE),"")</f>
        <v/>
      </c>
    </row>
    <row r="35" spans="1:38" ht="18" customHeight="1" x14ac:dyDescent="0.2">
      <c r="B35" s="86"/>
      <c r="C35" s="11"/>
      <c r="D35" s="18"/>
      <c r="E35" s="11"/>
      <c r="F35" s="11"/>
      <c r="G35" s="26" t="str">
        <f>IF(F35="","",SUMPRODUCT(IF(I35="",0,INDEX('Appendix 3 Rules'!$B$2:$B$18,MATCH(F35,'Appendix 3 Rules'!$A$2:$A$17))))+(IF(K35="",0,INDEX('Appendix 3 Rules'!$C$2:$C$18,MATCH(F35,'Appendix 3 Rules'!$A$2:$A$17))))+(IF(M35="",0,INDEX('Appendix 3 Rules'!$D$2:$D$18,MATCH(F35,'Appendix 3 Rules'!$A$2:$A$17))))+(IF(O35="",0,INDEX('Appendix 3 Rules'!$E$2:$E$18,MATCH(F35,'Appendix 3 Rules'!$A$2:$A$17))))+(IF(Q35="",0,INDEX('Appendix 3 Rules'!$F$2:$F$18,MATCH(F35,'Appendix 3 Rules'!$A$2:$A$17))))+(IF(S35="",0,INDEX('Appendix 3 Rules'!$G$2:$G$18,MATCH(F35,'Appendix 3 Rules'!$A$2:$A$17))))+(IF(U35="",0,INDEX('Appendix 3 Rules'!$H$2:$H$18,MATCH(F35,'Appendix 3 Rules'!$A$2:$A$17))))+(IF(W35="",0,INDEX('Appendix 3 Rules'!$I$2:$I$18,MATCH(F35,'Appendix 3 Rules'!$A$2:$A$17))))+(IF(Y35="",0,INDEX('Appendix 3 Rules'!$J$2:$J$18,MATCH(F35,'Appendix 3 Rules'!$A$2:$A$17))))+(IF(AA35="",0,INDEX('Appendix 3 Rules'!$K$2:$K$18,MATCH(F35,'Appendix 3 Rules'!$A$2:$A$17))))+(IF(AC35="",0,INDEX('Appendix 3 Rules'!$L$2:$L$18,MATCH(F35,'Appendix 3 Rules'!$A$2:$A$17))))+(IF(AE35="",0,INDEX('Appendix 3 Rules'!$M$2:$M$18,MATCH(F35,'Appendix 3 Rules'!$A$2:$A$17))))+(IF(AG35="",0,INDEX('Appendix 3 Rules'!$N$2:$N$18,MATCH(F35,'Appendix 3 Rules'!$A$2:$A$17))))+(IF(F35="gc1",VLOOKUP(F35,'Appendix 3 Rules'!A26:$O$34,15)))+(IF(F35="gc2",VLOOKUP(F35,'Appendix 3 Rules'!A26:$O$34,15)))+(IF(F35="gc3",VLOOKUP(F35,'Appendix 3 Rules'!A26:$O$34,15)))+(IF(F35="gr1",VLOOKUP(F35,'Appendix 3 Rules'!A26:$O$34,15)))+(IF(F35="gr2",VLOOKUP(F35,'Appendix 3 Rules'!A26:$O$34,15)))+(IF(F35="gr3",VLOOKUP(F35,'Appendix 3 Rules'!A26:$O$34,15)))+(IF(F35="h1",VLOOKUP(F35,'Appendix 3 Rules'!A26:$O$34,15)))+(IF(F35="h2",VLOOKUP(F35,'Appendix 3 Rules'!A26:$O$34,15)))+(IF(F35="h3",VLOOKUP(F35,'Appendix 3 Rules'!A26:$O$34,15)))+(IF(F35="i1",VLOOKUP(F35,'Appendix 3 Rules'!A26:$O$34,15)))+(IF(F35="i2",VLOOKUP(F35,'Appendix 3 Rules'!A26:$O$34,15)))+(IF(F35="j1",VLOOKUP(F35,'Appendix 3 Rules'!A26:$O$34,15)))+(IF(F35="j2",VLOOKUP(F35,'Appendix 3 Rules'!A26:$O$34,15)))+(IF(F35="k",VLOOKUP(F35,'Appendix 3 Rules'!A26:$O$34,15)))+(IF(F35="l1",VLOOKUP(F35,'Appendix 3 Rules'!A26:$O$34,15)))+(IF(F35="l2",VLOOKUP(F35,'Appendix 3 Rules'!A26:$O$34,15)))+(IF(F35="m1",VLOOKUP(F35,'Appendix 3 Rules'!A26:$O$34,15)))+(IF(F35="m2",VLOOKUP(F35,'Appendix 3 Rules'!A26:$O$34,15)))+(IF(F35="m3",VLOOKUP(F35,'Appendix 3 Rules'!A26:$O$34,15)))+(IF(F35="n",VLOOKUP(F35,'Appendix 3 Rules'!A26:$O$34,15)))+(IF(F35="o",VLOOKUP(F35,'Appendix 3 Rules'!A26:$O$34,15)))+(IF(F35="p",VLOOKUP(F35,'Appendix 3 Rules'!A26:$O$34,15)))+(IF(F35="q",VLOOKUP(F35,'Appendix 3 Rules'!A26:$O$34,15)))+(IF(F35="r",VLOOKUP(F35,'Appendix 3 Rules'!A26:$O$34,15)))+(IF(F35="s",VLOOKUP(F35,'Appendix 3 Rules'!A26:$O$34,15)))+(IF(F35="t",VLOOKUP(F35,'Appendix 3 Rules'!A26:$O$34,15)))+(IF(F35="u",VLOOKUP(F35,'Appendix 3 Rules'!A26:$O$34,15))))</f>
        <v/>
      </c>
      <c r="H35" s="93" t="str">
        <f>IF(F35="","",IF(OR(F35="d",F35="e",F35="gc1",F35="gc2",F35="gc3",F35="gr1",F35="gr2",F35="gr3",F35="h1",F35="h2",F35="h3",F35="i1",F35="i2",F35="j1",F35="j2",F35="k",F35="l1",F35="l2",F35="m1",F35="m2",F35="m3",F35="n",F35="o",F35="p",F35="q",F35="r",F35="s",F35="t",F35="u",F35="f"),MIN(G35,VLOOKUP(F35,'Appx 3 (Mass) Rules'!$A$1:$D$150,4,0)),MIN(G35,VLOOKUP(F35,'Appx 3 (Mass) Rules'!$A$1:$D$150,4,0),SUMPRODUCT(IF(I35="",0,INDEX('Appendix 3 Rules'!$B$2:$B$18,MATCH(F35,'Appendix 3 Rules'!$A$2:$A$17))))+(IF(K35="",0,INDEX('Appendix 3 Rules'!$C$2:$C$18,MATCH(F35,'Appendix 3 Rules'!$A$2:$A$17))))+(IF(M35="",0,INDEX('Appendix 3 Rules'!$D$2:$D$18,MATCH(F35,'Appendix 3 Rules'!$A$2:$A$17))))+(IF(O35="",0,INDEX('Appendix 3 Rules'!$E$2:$E$18,MATCH(F35,'Appendix 3 Rules'!$A$2:$A$17))))+(IF(Q35="",0,INDEX('Appendix 3 Rules'!$F$2:$F$18,MATCH(F35,'Appendix 3 Rules'!$A$2:$A$17))))+(IF(S35="",0,INDEX('Appendix 3 Rules'!$G$2:$G$18,MATCH(F35,'Appendix 3 Rules'!$A$2:$A$17))))+(IF(U35="",0,INDEX('Appendix 3 Rules'!$H$2:$H$18,MATCH(F35,'Appendix 3 Rules'!$A$2:$A$17))))+(IF(W35="",0,INDEX('Appendix 3 Rules'!$I$2:$I$18,MATCH(F35,'Appendix 3 Rules'!$A$2:$A$17))))+(IF(Y35="",0,INDEX('Appendix 3 Rules'!$J$2:$J$18,MATCH(F35,'Appendix 3 Rules'!$A$2:$A$17))))+(IF(AA35="",0,INDEX('Appendix 3 Rules'!$K$2:$K$18,MATCH(F35,'Appendix 3 Rules'!$A$2:$A$17))))+(IF(AC35="",0,INDEX('Appendix 3 Rules'!$L$2:$L$18,MATCH(F35,'Appendix 3 Rules'!$A$2:$A$17))))+(IF(AE35="",0,INDEX('Appendix 3 Rules'!$M$2:$M$18,MATCH(F35,'Appendix 3 Rules'!$A$2:$A$17))))+(IF(AG35="",0,INDEX('Appendix 3 Rules'!$N$2:$N$18,MATCH(F35,'Appendix 3 Rules'!$A$2:$A$17))))+(IF(F35="gc1",VLOOKUP(F35,'Appendix 3 Rules'!A26:$O$34,15)))+(IF(F35="gc2",VLOOKUP(F35,'Appendix 3 Rules'!A26:$O$34,15)))+(IF(F35="gc3",VLOOKUP(F35,'Appendix 3 Rules'!A26:$O$34,15)))+(IF(F35="gr1",VLOOKUP(F35,'Appendix 3 Rules'!A26:$O$34,15)))+(IF(F35="gr2",VLOOKUP(F35,'Appendix 3 Rules'!A26:$O$34,15)))+(IF(F35="gr3",VLOOKUP(F35,'Appendix 3 Rules'!A26:$O$34,15)))+(IF(F35="h1",VLOOKUP(F35,'Appendix 3 Rules'!A26:$O$34,15)))+(IF(F35="h2",VLOOKUP(F35,'Appendix 3 Rules'!A26:$O$34,15)))+(IF(F35="h3",VLOOKUP(F35,'Appendix 3 Rules'!A26:$O$34,15)))+(IF(F35="i1",VLOOKUP(F35,'Appendix 3 Rules'!A26:$O$34,15)))+(IF(F35="i2",VLOOKUP(F35,'Appendix 3 Rules'!A26:$O$34,15)))+(IF(F35="j1",VLOOKUP(F35,'Appendix 3 Rules'!A26:$O$34,15)))+(IF(F35="j2",VLOOKUP(F35,'Appendix 3 Rules'!A26:$O$34,15)))+(IF(F35="k",VLOOKUP(F35,'Appendix 3 Rules'!A26:$O$34,15)))+(IF(F35="l1",VLOOKUP(F35,'Appendix 3 Rules'!A26:$O$34,15)))+(IF(F35="l2",VLOOKUP(F35,'Appendix 3 Rules'!A26:$O$34,15)))+(IF(F35="m1",VLOOKUP(F35,'Appendix 3 Rules'!A26:$O$34,15)))+(IF(F35="m2",VLOOKUP(F35,'Appendix 3 Rules'!A26:$O$34,15)))+(IF(F35="m3",VLOOKUP(F35,'Appendix 3 Rules'!A26:$O$34,15)))+(IF(F35="n",VLOOKUP(F35,'Appendix 3 Rules'!A26:$O$34,15)))+(IF(F35="o",VLOOKUP(F35,'Appendix 3 Rules'!A26:$O$34,15)))+(IF(F35="p",VLOOKUP(F35,'Appendix 3 Rules'!A26:$O$34,15)))+(IF(F35="q",VLOOKUP(F35,'Appendix 3 Rules'!A26:$O$34,15)))+(IF(F35="r",VLOOKUP(F35,'Appendix 3 Rules'!A26:$O$34,15)))+(IF(F35="s",VLOOKUP(F35,'Appendix 3 Rules'!A26:$O$34,15)))+(IF(F35="t",VLOOKUP(F35,'Appendix 3 Rules'!A26:$O$34,15)))+(IF(F35="u",VLOOKUP(F35,'Appendix 3 Rules'!A26:$O$34,15))))))</f>
        <v/>
      </c>
      <c r="I35" s="11"/>
      <c r="J35" s="16"/>
      <c r="K35" s="11"/>
      <c r="L35" s="16"/>
      <c r="M35" s="11"/>
      <c r="N35" s="16"/>
      <c r="O35" s="11"/>
      <c r="P35" s="16"/>
      <c r="Q35" s="11"/>
      <c r="R35" s="16"/>
      <c r="S35" s="11"/>
      <c r="T35" s="16"/>
      <c r="U35" s="11"/>
      <c r="V35" s="16"/>
      <c r="W35" s="11"/>
      <c r="X35" s="16"/>
      <c r="Y35" s="11"/>
      <c r="Z35" s="16"/>
      <c r="AA35" s="11"/>
      <c r="AB35" s="16"/>
      <c r="AC35" s="11"/>
      <c r="AD35" s="16"/>
      <c r="AE35" s="11"/>
      <c r="AF35" s="16"/>
      <c r="AG35" s="11"/>
      <c r="AH35" s="16"/>
      <c r="AJ35" s="16" t="str">
        <f>IF(AND(F35&lt;&gt;"f",M35&lt;&gt;""),VLOOKUP(F35,'Appendix 3 Rules'!$A$1:$O$34,4,FALSE),"")</f>
        <v/>
      </c>
      <c r="AK35" s="16" t="str">
        <f>IF(Q35="","",VLOOKUP(F35,'Appendix 3 Rules'!$A$1:$N$34,6,FALSE))</f>
        <v/>
      </c>
      <c r="AL35" s="16" t="str">
        <f>IF(AND(F35="f",U35&lt;&gt;""),VLOOKUP(F35,'Appendix 3 Rules'!$A$1:$N$34,8,FALSE),"")</f>
        <v/>
      </c>
    </row>
    <row r="36" spans="1:38" ht="18" customHeight="1" x14ac:dyDescent="0.2">
      <c r="B36" s="86"/>
      <c r="C36" s="11"/>
      <c r="D36" s="18"/>
      <c r="E36" s="11"/>
      <c r="F36" s="11"/>
      <c r="G36" s="26" t="str">
        <f>IF(F36="","",SUMPRODUCT(IF(I36="",0,INDEX('Appendix 3 Rules'!$B$2:$B$18,MATCH(F36,'Appendix 3 Rules'!$A$2:$A$17))))+(IF(K36="",0,INDEX('Appendix 3 Rules'!$C$2:$C$18,MATCH(F36,'Appendix 3 Rules'!$A$2:$A$17))))+(IF(M36="",0,INDEX('Appendix 3 Rules'!$D$2:$D$18,MATCH(F36,'Appendix 3 Rules'!$A$2:$A$17))))+(IF(O36="",0,INDEX('Appendix 3 Rules'!$E$2:$E$18,MATCH(F36,'Appendix 3 Rules'!$A$2:$A$17))))+(IF(Q36="",0,INDEX('Appendix 3 Rules'!$F$2:$F$18,MATCH(F36,'Appendix 3 Rules'!$A$2:$A$17))))+(IF(S36="",0,INDEX('Appendix 3 Rules'!$G$2:$G$18,MATCH(F36,'Appendix 3 Rules'!$A$2:$A$17))))+(IF(U36="",0,INDEX('Appendix 3 Rules'!$H$2:$H$18,MATCH(F36,'Appendix 3 Rules'!$A$2:$A$17))))+(IF(W36="",0,INDEX('Appendix 3 Rules'!$I$2:$I$18,MATCH(F36,'Appendix 3 Rules'!$A$2:$A$17))))+(IF(Y36="",0,INDEX('Appendix 3 Rules'!$J$2:$J$18,MATCH(F36,'Appendix 3 Rules'!$A$2:$A$17))))+(IF(AA36="",0,INDEX('Appendix 3 Rules'!$K$2:$K$18,MATCH(F36,'Appendix 3 Rules'!$A$2:$A$17))))+(IF(AC36="",0,INDEX('Appendix 3 Rules'!$L$2:$L$18,MATCH(F36,'Appendix 3 Rules'!$A$2:$A$17))))+(IF(AE36="",0,INDEX('Appendix 3 Rules'!$M$2:$M$18,MATCH(F36,'Appendix 3 Rules'!$A$2:$A$17))))+(IF(AG36="",0,INDEX('Appendix 3 Rules'!$N$2:$N$18,MATCH(F36,'Appendix 3 Rules'!$A$2:$A$17))))+(IF(F36="gc1",VLOOKUP(F36,'Appendix 3 Rules'!A27:$O$34,15)))+(IF(F36="gc2",VLOOKUP(F36,'Appendix 3 Rules'!A27:$O$34,15)))+(IF(F36="gc3",VLOOKUP(F36,'Appendix 3 Rules'!A27:$O$34,15)))+(IF(F36="gr1",VLOOKUP(F36,'Appendix 3 Rules'!A27:$O$34,15)))+(IF(F36="gr2",VLOOKUP(F36,'Appendix 3 Rules'!A27:$O$34,15)))+(IF(F36="gr3",VLOOKUP(F36,'Appendix 3 Rules'!A27:$O$34,15)))+(IF(F36="h1",VLOOKUP(F36,'Appendix 3 Rules'!A27:$O$34,15)))+(IF(F36="h2",VLOOKUP(F36,'Appendix 3 Rules'!A27:$O$34,15)))+(IF(F36="h3",VLOOKUP(F36,'Appendix 3 Rules'!A27:$O$34,15)))+(IF(F36="i1",VLOOKUP(F36,'Appendix 3 Rules'!A27:$O$34,15)))+(IF(F36="i2",VLOOKUP(F36,'Appendix 3 Rules'!A27:$O$34,15)))+(IF(F36="j1",VLOOKUP(F36,'Appendix 3 Rules'!A27:$O$34,15)))+(IF(F36="j2",VLOOKUP(F36,'Appendix 3 Rules'!A27:$O$34,15)))+(IF(F36="k",VLOOKUP(F36,'Appendix 3 Rules'!A27:$O$34,15)))+(IF(F36="l1",VLOOKUP(F36,'Appendix 3 Rules'!A27:$O$34,15)))+(IF(F36="l2",VLOOKUP(F36,'Appendix 3 Rules'!A27:$O$34,15)))+(IF(F36="m1",VLOOKUP(F36,'Appendix 3 Rules'!A27:$O$34,15)))+(IF(F36="m2",VLOOKUP(F36,'Appendix 3 Rules'!A27:$O$34,15)))+(IF(F36="m3",VLOOKUP(F36,'Appendix 3 Rules'!A27:$O$34,15)))+(IF(F36="n",VLOOKUP(F36,'Appendix 3 Rules'!A27:$O$34,15)))+(IF(F36="o",VLOOKUP(F36,'Appendix 3 Rules'!A27:$O$34,15)))+(IF(F36="p",VLOOKUP(F36,'Appendix 3 Rules'!A27:$O$34,15)))+(IF(F36="q",VLOOKUP(F36,'Appendix 3 Rules'!A27:$O$34,15)))+(IF(F36="r",VLOOKUP(F36,'Appendix 3 Rules'!A27:$O$34,15)))+(IF(F36="s",VLOOKUP(F36,'Appendix 3 Rules'!A27:$O$34,15)))+(IF(F36="t",VLOOKUP(F36,'Appendix 3 Rules'!A27:$O$34,15)))+(IF(F36="u",VLOOKUP(F36,'Appendix 3 Rules'!A27:$O$34,15))))</f>
        <v/>
      </c>
      <c r="H36" s="93" t="str">
        <f>IF(F36="","",IF(OR(F36="d",F36="e",F36="gc1",F36="gc2",F36="gc3",F36="gr1",F36="gr2",F36="gr3",F36="h1",F36="h2",F36="h3",F36="i1",F36="i2",F36="j1",F36="j2",F36="k",F36="l1",F36="l2",F36="m1",F36="m2",F36="m3",F36="n",F36="o",F36="p",F36="q",F36="r",F36="s",F36="t",F36="u",F36="f"),MIN(G36,VLOOKUP(F36,'Appx 3 (Mass) Rules'!$A$1:$D$150,4,0)),MIN(G36,VLOOKUP(F36,'Appx 3 (Mass) Rules'!$A$1:$D$150,4,0),SUMPRODUCT(IF(I36="",0,INDEX('Appendix 3 Rules'!$B$2:$B$18,MATCH(F36,'Appendix 3 Rules'!$A$2:$A$17))))+(IF(K36="",0,INDEX('Appendix 3 Rules'!$C$2:$C$18,MATCH(F36,'Appendix 3 Rules'!$A$2:$A$17))))+(IF(M36="",0,INDEX('Appendix 3 Rules'!$D$2:$D$18,MATCH(F36,'Appendix 3 Rules'!$A$2:$A$17))))+(IF(O36="",0,INDEX('Appendix 3 Rules'!$E$2:$E$18,MATCH(F36,'Appendix 3 Rules'!$A$2:$A$17))))+(IF(Q36="",0,INDEX('Appendix 3 Rules'!$F$2:$F$18,MATCH(F36,'Appendix 3 Rules'!$A$2:$A$17))))+(IF(S36="",0,INDEX('Appendix 3 Rules'!$G$2:$G$18,MATCH(F36,'Appendix 3 Rules'!$A$2:$A$17))))+(IF(U36="",0,INDEX('Appendix 3 Rules'!$H$2:$H$18,MATCH(F36,'Appendix 3 Rules'!$A$2:$A$17))))+(IF(W36="",0,INDEX('Appendix 3 Rules'!$I$2:$I$18,MATCH(F36,'Appendix 3 Rules'!$A$2:$A$17))))+(IF(Y36="",0,INDEX('Appendix 3 Rules'!$J$2:$J$18,MATCH(F36,'Appendix 3 Rules'!$A$2:$A$17))))+(IF(AA36="",0,INDEX('Appendix 3 Rules'!$K$2:$K$18,MATCH(F36,'Appendix 3 Rules'!$A$2:$A$17))))+(IF(AC36="",0,INDEX('Appendix 3 Rules'!$L$2:$L$18,MATCH(F36,'Appendix 3 Rules'!$A$2:$A$17))))+(IF(AE36="",0,INDEX('Appendix 3 Rules'!$M$2:$M$18,MATCH(F36,'Appendix 3 Rules'!$A$2:$A$17))))+(IF(AG36="",0,INDEX('Appendix 3 Rules'!$N$2:$N$18,MATCH(F36,'Appendix 3 Rules'!$A$2:$A$17))))+(IF(F36="gc1",VLOOKUP(F36,'Appendix 3 Rules'!A27:$O$34,15)))+(IF(F36="gc2",VLOOKUP(F36,'Appendix 3 Rules'!A27:$O$34,15)))+(IF(F36="gc3",VLOOKUP(F36,'Appendix 3 Rules'!A27:$O$34,15)))+(IF(F36="gr1",VLOOKUP(F36,'Appendix 3 Rules'!A27:$O$34,15)))+(IF(F36="gr2",VLOOKUP(F36,'Appendix 3 Rules'!A27:$O$34,15)))+(IF(F36="gr3",VLOOKUP(F36,'Appendix 3 Rules'!A27:$O$34,15)))+(IF(F36="h1",VLOOKUP(F36,'Appendix 3 Rules'!A27:$O$34,15)))+(IF(F36="h2",VLOOKUP(F36,'Appendix 3 Rules'!A27:$O$34,15)))+(IF(F36="h3",VLOOKUP(F36,'Appendix 3 Rules'!A27:$O$34,15)))+(IF(F36="i1",VLOOKUP(F36,'Appendix 3 Rules'!A27:$O$34,15)))+(IF(F36="i2",VLOOKUP(F36,'Appendix 3 Rules'!A27:$O$34,15)))+(IF(F36="j1",VLOOKUP(F36,'Appendix 3 Rules'!A27:$O$34,15)))+(IF(F36="j2",VLOOKUP(F36,'Appendix 3 Rules'!A27:$O$34,15)))+(IF(F36="k",VLOOKUP(F36,'Appendix 3 Rules'!A27:$O$34,15)))+(IF(F36="l1",VLOOKUP(F36,'Appendix 3 Rules'!A27:$O$34,15)))+(IF(F36="l2",VLOOKUP(F36,'Appendix 3 Rules'!A27:$O$34,15)))+(IF(F36="m1",VLOOKUP(F36,'Appendix 3 Rules'!A27:$O$34,15)))+(IF(F36="m2",VLOOKUP(F36,'Appendix 3 Rules'!A27:$O$34,15)))+(IF(F36="m3",VLOOKUP(F36,'Appendix 3 Rules'!A27:$O$34,15)))+(IF(F36="n",VLOOKUP(F36,'Appendix 3 Rules'!A27:$O$34,15)))+(IF(F36="o",VLOOKUP(F36,'Appendix 3 Rules'!A27:$O$34,15)))+(IF(F36="p",VLOOKUP(F36,'Appendix 3 Rules'!A27:$O$34,15)))+(IF(F36="q",VLOOKUP(F36,'Appendix 3 Rules'!A27:$O$34,15)))+(IF(F36="r",VLOOKUP(F36,'Appendix 3 Rules'!A27:$O$34,15)))+(IF(F36="s",VLOOKUP(F36,'Appendix 3 Rules'!A27:$O$34,15)))+(IF(F36="t",VLOOKUP(F36,'Appendix 3 Rules'!A27:$O$34,15)))+(IF(F36="u",VLOOKUP(F36,'Appendix 3 Rules'!A27:$O$34,15))))))</f>
        <v/>
      </c>
      <c r="I36" s="11"/>
      <c r="J36" s="16"/>
      <c r="K36" s="11"/>
      <c r="L36" s="16"/>
      <c r="M36" s="11"/>
      <c r="N36" s="16"/>
      <c r="O36" s="11"/>
      <c r="P36" s="16"/>
      <c r="Q36" s="11"/>
      <c r="R36" s="16"/>
      <c r="S36" s="11"/>
      <c r="T36" s="16"/>
      <c r="U36" s="11"/>
      <c r="V36" s="16"/>
      <c r="W36" s="11"/>
      <c r="X36" s="16"/>
      <c r="Y36" s="11"/>
      <c r="Z36" s="16"/>
      <c r="AA36" s="11"/>
      <c r="AB36" s="16"/>
      <c r="AC36" s="11"/>
      <c r="AD36" s="16"/>
      <c r="AE36" s="11"/>
      <c r="AF36" s="16"/>
      <c r="AG36" s="11"/>
      <c r="AH36" s="16"/>
      <c r="AJ36" s="16" t="str">
        <f>IF(AND(F36&lt;&gt;"f",M36&lt;&gt;""),VLOOKUP(F36,'Appendix 3 Rules'!$A$1:$O$34,4,FALSE),"")</f>
        <v/>
      </c>
      <c r="AK36" s="16" t="str">
        <f>IF(Q36="","",VLOOKUP(F36,'Appendix 3 Rules'!$A$1:$N$34,6,FALSE))</f>
        <v/>
      </c>
      <c r="AL36" s="16" t="str">
        <f>IF(AND(F36="f",U36&lt;&gt;""),VLOOKUP(F36,'Appendix 3 Rules'!$A$1:$N$34,8,FALSE),"")</f>
        <v/>
      </c>
    </row>
    <row r="37" spans="1:38" ht="18" customHeight="1" x14ac:dyDescent="0.2">
      <c r="B37" s="12"/>
      <c r="C37" s="12"/>
      <c r="D37" s="12"/>
      <c r="E37" s="12"/>
      <c r="F37" s="11"/>
      <c r="G37" s="26" t="str">
        <f>IF(F37="","",SUMPRODUCT(IF(I37="",0,INDEX('Appendix 3 Rules'!$B$2:$B$18,MATCH(F37,'Appendix 3 Rules'!$A$2:$A$17))))+(IF(K37="",0,INDEX('Appendix 3 Rules'!$C$2:$C$18,MATCH(F37,'Appendix 3 Rules'!$A$2:$A$17))))+(IF(M37="",0,INDEX('Appendix 3 Rules'!$D$2:$D$18,MATCH(F37,'Appendix 3 Rules'!$A$2:$A$17))))+(IF(O37="",0,INDEX('Appendix 3 Rules'!$E$2:$E$18,MATCH(F37,'Appendix 3 Rules'!$A$2:$A$17))))+(IF(Q37="",0,INDEX('Appendix 3 Rules'!$F$2:$F$18,MATCH(F37,'Appendix 3 Rules'!$A$2:$A$17))))+(IF(S37="",0,INDEX('Appendix 3 Rules'!$G$2:$G$18,MATCH(F37,'Appendix 3 Rules'!$A$2:$A$17))))+(IF(U37="",0,INDEX('Appendix 3 Rules'!$H$2:$H$18,MATCH(F37,'Appendix 3 Rules'!$A$2:$A$17))))+(IF(W37="",0,INDEX('Appendix 3 Rules'!$I$2:$I$18,MATCH(F37,'Appendix 3 Rules'!$A$2:$A$17))))+(IF(Y37="",0,INDEX('Appendix 3 Rules'!$J$2:$J$18,MATCH(F37,'Appendix 3 Rules'!$A$2:$A$17))))+(IF(AA37="",0,INDEX('Appendix 3 Rules'!$K$2:$K$18,MATCH(F37,'Appendix 3 Rules'!$A$2:$A$17))))+(IF(AC37="",0,INDEX('Appendix 3 Rules'!$L$2:$L$18,MATCH(F37,'Appendix 3 Rules'!$A$2:$A$17))))+(IF(AE37="",0,INDEX('Appendix 3 Rules'!$M$2:$M$18,MATCH(F37,'Appendix 3 Rules'!$A$2:$A$17))))+(IF(AG37="",0,INDEX('Appendix 3 Rules'!$N$2:$N$18,MATCH(F37,'Appendix 3 Rules'!$A$2:$A$17))))+(IF(F37="gc1",VLOOKUP(F37,'Appendix 3 Rules'!A28:$O$34,15)))+(IF(F37="gc2",VLOOKUP(F37,'Appendix 3 Rules'!A28:$O$34,15)))+(IF(F37="gc3",VLOOKUP(F37,'Appendix 3 Rules'!A28:$O$34,15)))+(IF(F37="gr1",VLOOKUP(F37,'Appendix 3 Rules'!A28:$O$34,15)))+(IF(F37="gr2",VLOOKUP(F37,'Appendix 3 Rules'!A28:$O$34,15)))+(IF(F37="gr3",VLOOKUP(F37,'Appendix 3 Rules'!A28:$O$34,15)))+(IF(F37="h1",VLOOKUP(F37,'Appendix 3 Rules'!A28:$O$34,15)))+(IF(F37="h2",VLOOKUP(F37,'Appendix 3 Rules'!A28:$O$34,15)))+(IF(F37="h3",VLOOKUP(F37,'Appendix 3 Rules'!A28:$O$34,15)))+(IF(F37="i1",VLOOKUP(F37,'Appendix 3 Rules'!A28:$O$34,15)))+(IF(F37="i2",VLOOKUP(F37,'Appendix 3 Rules'!A28:$O$34,15)))+(IF(F37="j1",VLOOKUP(F37,'Appendix 3 Rules'!A28:$O$34,15)))+(IF(F37="j2",VLOOKUP(F37,'Appendix 3 Rules'!A28:$O$34,15)))+(IF(F37="k",VLOOKUP(F37,'Appendix 3 Rules'!A28:$O$34,15)))+(IF(F37="l1",VLOOKUP(F37,'Appendix 3 Rules'!A28:$O$34,15)))+(IF(F37="l2",VLOOKUP(F37,'Appendix 3 Rules'!A28:$O$34,15)))+(IF(F37="m1",VLOOKUP(F37,'Appendix 3 Rules'!A28:$O$34,15)))+(IF(F37="m2",VLOOKUP(F37,'Appendix 3 Rules'!A28:$O$34,15)))+(IF(F37="m3",VLOOKUP(F37,'Appendix 3 Rules'!A28:$O$34,15)))+(IF(F37="n",VLOOKUP(F37,'Appendix 3 Rules'!A28:$O$34,15)))+(IF(F37="o",VLOOKUP(F37,'Appendix 3 Rules'!A28:$O$34,15)))+(IF(F37="p",VLOOKUP(F37,'Appendix 3 Rules'!A28:$O$34,15)))+(IF(F37="q",VLOOKUP(F37,'Appendix 3 Rules'!A28:$O$34,15)))+(IF(F37="r",VLOOKUP(F37,'Appendix 3 Rules'!A28:$O$34,15)))+(IF(F37="s",VLOOKUP(F37,'Appendix 3 Rules'!A28:$O$34,15)))+(IF(F37="t",VLOOKUP(F37,'Appendix 3 Rules'!A28:$O$34,15)))+(IF(F37="u",VLOOKUP(F37,'Appendix 3 Rules'!A28:$O$34,15))))</f>
        <v/>
      </c>
      <c r="H37" s="93" t="str">
        <f>IF(F37="","",IF(OR(F37="d",F37="e",F37="gc1",F37="gc2",F37="gc3",F37="gr1",F37="gr2",F37="gr3",F37="h1",F37="h2",F37="h3",F37="i1",F37="i2",F37="j1",F37="j2",F37="k",F37="l1",F37="l2",F37="m1",F37="m2",F37="m3",F37="n",F37="o",F37="p",F37="q",F37="r",F37="s",F37="t",F37="u",F37="f"),MIN(G37,VLOOKUP(F37,'Appx 3 (Mass) Rules'!$A$1:$D$150,4,0)),MIN(G37,VLOOKUP(F37,'Appx 3 (Mass) Rules'!$A$1:$D$150,4,0),SUMPRODUCT(IF(I37="",0,INDEX('Appendix 3 Rules'!$B$2:$B$18,MATCH(F37,'Appendix 3 Rules'!$A$2:$A$17))))+(IF(K37="",0,INDEX('Appendix 3 Rules'!$C$2:$C$18,MATCH(F37,'Appendix 3 Rules'!$A$2:$A$17))))+(IF(M37="",0,INDEX('Appendix 3 Rules'!$D$2:$D$18,MATCH(F37,'Appendix 3 Rules'!$A$2:$A$17))))+(IF(O37="",0,INDEX('Appendix 3 Rules'!$E$2:$E$18,MATCH(F37,'Appendix 3 Rules'!$A$2:$A$17))))+(IF(Q37="",0,INDEX('Appendix 3 Rules'!$F$2:$F$18,MATCH(F37,'Appendix 3 Rules'!$A$2:$A$17))))+(IF(S37="",0,INDEX('Appendix 3 Rules'!$G$2:$G$18,MATCH(F37,'Appendix 3 Rules'!$A$2:$A$17))))+(IF(U37="",0,INDEX('Appendix 3 Rules'!$H$2:$H$18,MATCH(F37,'Appendix 3 Rules'!$A$2:$A$17))))+(IF(W37="",0,INDEX('Appendix 3 Rules'!$I$2:$I$18,MATCH(F37,'Appendix 3 Rules'!$A$2:$A$17))))+(IF(Y37="",0,INDEX('Appendix 3 Rules'!$J$2:$J$18,MATCH(F37,'Appendix 3 Rules'!$A$2:$A$17))))+(IF(AA37="",0,INDEX('Appendix 3 Rules'!$K$2:$K$18,MATCH(F37,'Appendix 3 Rules'!$A$2:$A$17))))+(IF(AC37="",0,INDEX('Appendix 3 Rules'!$L$2:$L$18,MATCH(F37,'Appendix 3 Rules'!$A$2:$A$17))))+(IF(AE37="",0,INDEX('Appendix 3 Rules'!$M$2:$M$18,MATCH(F37,'Appendix 3 Rules'!$A$2:$A$17))))+(IF(AG37="",0,INDEX('Appendix 3 Rules'!$N$2:$N$18,MATCH(F37,'Appendix 3 Rules'!$A$2:$A$17))))+(IF(F37="gc1",VLOOKUP(F37,'Appendix 3 Rules'!A28:$O$34,15)))+(IF(F37="gc2",VLOOKUP(F37,'Appendix 3 Rules'!A28:$O$34,15)))+(IF(F37="gc3",VLOOKUP(F37,'Appendix 3 Rules'!A28:$O$34,15)))+(IF(F37="gr1",VLOOKUP(F37,'Appendix 3 Rules'!A28:$O$34,15)))+(IF(F37="gr2",VLOOKUP(F37,'Appendix 3 Rules'!A28:$O$34,15)))+(IF(F37="gr3",VLOOKUP(F37,'Appendix 3 Rules'!A28:$O$34,15)))+(IF(F37="h1",VLOOKUP(F37,'Appendix 3 Rules'!A28:$O$34,15)))+(IF(F37="h2",VLOOKUP(F37,'Appendix 3 Rules'!A28:$O$34,15)))+(IF(F37="h3",VLOOKUP(F37,'Appendix 3 Rules'!A28:$O$34,15)))+(IF(F37="i1",VLOOKUP(F37,'Appendix 3 Rules'!A28:$O$34,15)))+(IF(F37="i2",VLOOKUP(F37,'Appendix 3 Rules'!A28:$O$34,15)))+(IF(F37="j1",VLOOKUP(F37,'Appendix 3 Rules'!A28:$O$34,15)))+(IF(F37="j2",VLOOKUP(F37,'Appendix 3 Rules'!A28:$O$34,15)))+(IF(F37="k",VLOOKUP(F37,'Appendix 3 Rules'!A28:$O$34,15)))+(IF(F37="l1",VLOOKUP(F37,'Appendix 3 Rules'!A28:$O$34,15)))+(IF(F37="l2",VLOOKUP(F37,'Appendix 3 Rules'!A28:$O$34,15)))+(IF(F37="m1",VLOOKUP(F37,'Appendix 3 Rules'!A28:$O$34,15)))+(IF(F37="m2",VLOOKUP(F37,'Appendix 3 Rules'!A28:$O$34,15)))+(IF(F37="m3",VLOOKUP(F37,'Appendix 3 Rules'!A28:$O$34,15)))+(IF(F37="n",VLOOKUP(F37,'Appendix 3 Rules'!A28:$O$34,15)))+(IF(F37="o",VLOOKUP(F37,'Appendix 3 Rules'!A28:$O$34,15)))+(IF(F37="p",VLOOKUP(F37,'Appendix 3 Rules'!A28:$O$34,15)))+(IF(F37="q",VLOOKUP(F37,'Appendix 3 Rules'!A28:$O$34,15)))+(IF(F37="r",VLOOKUP(F37,'Appendix 3 Rules'!A28:$O$34,15)))+(IF(F37="s",VLOOKUP(F37,'Appendix 3 Rules'!A28:$O$34,15)))+(IF(F37="t",VLOOKUP(F37,'Appendix 3 Rules'!A28:$O$34,15)))+(IF(F37="u",VLOOKUP(F37,'Appendix 3 Rules'!A28:$O$34,15))))))</f>
        <v/>
      </c>
      <c r="I37" s="11"/>
      <c r="J37" s="16"/>
      <c r="K37" s="11"/>
      <c r="L37" s="16"/>
      <c r="M37" s="11"/>
      <c r="N37" s="16"/>
      <c r="O37" s="11"/>
      <c r="P37" s="16"/>
      <c r="Q37" s="11"/>
      <c r="R37" s="16"/>
      <c r="S37" s="11"/>
      <c r="T37" s="16"/>
      <c r="U37" s="11"/>
      <c r="V37" s="16"/>
      <c r="W37" s="11"/>
      <c r="X37" s="16"/>
      <c r="Y37" s="11"/>
      <c r="Z37" s="16"/>
      <c r="AA37" s="11"/>
      <c r="AB37" s="16"/>
      <c r="AC37" s="11"/>
      <c r="AD37" s="16"/>
      <c r="AE37" s="11"/>
      <c r="AF37" s="16"/>
      <c r="AG37" s="11"/>
      <c r="AH37" s="16"/>
      <c r="AJ37" s="16" t="str">
        <f>IF(AND(F37&lt;&gt;"f",M37&lt;&gt;""),VLOOKUP(F37,'Appendix 3 Rules'!$A$1:$O$34,4,FALSE),"")</f>
        <v/>
      </c>
      <c r="AK37" s="16" t="str">
        <f>IF(Q37="","",VLOOKUP(F37,'Appendix 3 Rules'!$A$1:$N$34,6,FALSE))</f>
        <v/>
      </c>
      <c r="AL37" s="16" t="str">
        <f>IF(AND(F37="f",U37&lt;&gt;""),VLOOKUP(F37,'Appendix 3 Rules'!$A$1:$N$34,8,FALSE),"")</f>
        <v/>
      </c>
    </row>
    <row r="38" spans="1:38" ht="18" customHeight="1" x14ac:dyDescent="0.2">
      <c r="B38" s="12"/>
      <c r="C38" s="12"/>
      <c r="D38" s="12"/>
      <c r="E38" s="12"/>
      <c r="F38" s="11"/>
      <c r="G38" s="26" t="str">
        <f>IF(F38="","",SUMPRODUCT(IF(I38="",0,INDEX('Appendix 3 Rules'!$B$2:$B$18,MATCH(F38,'Appendix 3 Rules'!$A$2:$A$17))))+(IF(K38="",0,INDEX('Appendix 3 Rules'!$C$2:$C$18,MATCH(F38,'Appendix 3 Rules'!$A$2:$A$17))))+(IF(M38="",0,INDEX('Appendix 3 Rules'!$D$2:$D$18,MATCH(F38,'Appendix 3 Rules'!$A$2:$A$17))))+(IF(O38="",0,INDEX('Appendix 3 Rules'!$E$2:$E$18,MATCH(F38,'Appendix 3 Rules'!$A$2:$A$17))))+(IF(Q38="",0,INDEX('Appendix 3 Rules'!$F$2:$F$18,MATCH(F38,'Appendix 3 Rules'!$A$2:$A$17))))+(IF(S38="",0,INDEX('Appendix 3 Rules'!$G$2:$G$18,MATCH(F38,'Appendix 3 Rules'!$A$2:$A$17))))+(IF(U38="",0,INDEX('Appendix 3 Rules'!$H$2:$H$18,MATCH(F38,'Appendix 3 Rules'!$A$2:$A$17))))+(IF(W38="",0,INDEX('Appendix 3 Rules'!$I$2:$I$18,MATCH(F38,'Appendix 3 Rules'!$A$2:$A$17))))+(IF(Y38="",0,INDEX('Appendix 3 Rules'!$J$2:$J$18,MATCH(F38,'Appendix 3 Rules'!$A$2:$A$17))))+(IF(AA38="",0,INDEX('Appendix 3 Rules'!$K$2:$K$18,MATCH(F38,'Appendix 3 Rules'!$A$2:$A$17))))+(IF(AC38="",0,INDEX('Appendix 3 Rules'!$L$2:$L$18,MATCH(F38,'Appendix 3 Rules'!$A$2:$A$17))))+(IF(AE38="",0,INDEX('Appendix 3 Rules'!$M$2:$M$18,MATCH(F38,'Appendix 3 Rules'!$A$2:$A$17))))+(IF(AG38="",0,INDEX('Appendix 3 Rules'!$N$2:$N$18,MATCH(F38,'Appendix 3 Rules'!$A$2:$A$17))))+(IF(F38="gc1",VLOOKUP(F38,'Appendix 3 Rules'!A29:$O$34,15)))+(IF(F38="gc2",VLOOKUP(F38,'Appendix 3 Rules'!A29:$O$34,15)))+(IF(F38="gc3",VLOOKUP(F38,'Appendix 3 Rules'!A29:$O$34,15)))+(IF(F38="gr1",VLOOKUP(F38,'Appendix 3 Rules'!A29:$O$34,15)))+(IF(F38="gr2",VLOOKUP(F38,'Appendix 3 Rules'!A29:$O$34,15)))+(IF(F38="gr3",VLOOKUP(F38,'Appendix 3 Rules'!A29:$O$34,15)))+(IF(F38="h1",VLOOKUP(F38,'Appendix 3 Rules'!A29:$O$34,15)))+(IF(F38="h2",VLOOKUP(F38,'Appendix 3 Rules'!A29:$O$34,15)))+(IF(F38="h3",VLOOKUP(F38,'Appendix 3 Rules'!A29:$O$34,15)))+(IF(F38="i1",VLOOKUP(F38,'Appendix 3 Rules'!A29:$O$34,15)))+(IF(F38="i2",VLOOKUP(F38,'Appendix 3 Rules'!A29:$O$34,15)))+(IF(F38="j1",VLOOKUP(F38,'Appendix 3 Rules'!A29:$O$34,15)))+(IF(F38="j2",VLOOKUP(F38,'Appendix 3 Rules'!A29:$O$34,15)))+(IF(F38="k",VLOOKUP(F38,'Appendix 3 Rules'!A29:$O$34,15)))+(IF(F38="l1",VLOOKUP(F38,'Appendix 3 Rules'!A29:$O$34,15)))+(IF(F38="l2",VLOOKUP(F38,'Appendix 3 Rules'!A29:$O$34,15)))+(IF(F38="m1",VLOOKUP(F38,'Appendix 3 Rules'!A29:$O$34,15)))+(IF(F38="m2",VLOOKUP(F38,'Appendix 3 Rules'!A29:$O$34,15)))+(IF(F38="m3",VLOOKUP(F38,'Appendix 3 Rules'!A29:$O$34,15)))+(IF(F38="n",VLOOKUP(F38,'Appendix 3 Rules'!A29:$O$34,15)))+(IF(F38="o",VLOOKUP(F38,'Appendix 3 Rules'!A29:$O$34,15)))+(IF(F38="p",VLOOKUP(F38,'Appendix 3 Rules'!A29:$O$34,15)))+(IF(F38="q",VLOOKUP(F38,'Appendix 3 Rules'!A29:$O$34,15)))+(IF(F38="r",VLOOKUP(F38,'Appendix 3 Rules'!A29:$O$34,15)))+(IF(F38="s",VLOOKUP(F38,'Appendix 3 Rules'!A29:$O$34,15)))+(IF(F38="t",VLOOKUP(F38,'Appendix 3 Rules'!A29:$O$34,15)))+(IF(F38="u",VLOOKUP(F38,'Appendix 3 Rules'!A29:$O$34,15))))</f>
        <v/>
      </c>
      <c r="H38" s="93" t="str">
        <f>IF(F38="","",IF(OR(F38="d",F38="e",F38="gc1",F38="gc2",F38="gc3",F38="gr1",F38="gr2",F38="gr3",F38="h1",F38="h2",F38="h3",F38="i1",F38="i2",F38="j1",F38="j2",F38="k",F38="l1",F38="l2",F38="m1",F38="m2",F38="m3",F38="n",F38="o",F38="p",F38="q",F38="r",F38="s",F38="t",F38="u",F38="f"),MIN(G38,VLOOKUP(F38,'Appx 3 (Mass) Rules'!$A$1:$D$150,4,0)),MIN(G38,VLOOKUP(F38,'Appx 3 (Mass) Rules'!$A$1:$D$150,4,0),SUMPRODUCT(IF(I38="",0,INDEX('Appendix 3 Rules'!$B$2:$B$18,MATCH(F38,'Appendix 3 Rules'!$A$2:$A$17))))+(IF(K38="",0,INDEX('Appendix 3 Rules'!$C$2:$C$18,MATCH(F38,'Appendix 3 Rules'!$A$2:$A$17))))+(IF(M38="",0,INDEX('Appendix 3 Rules'!$D$2:$D$18,MATCH(F38,'Appendix 3 Rules'!$A$2:$A$17))))+(IF(O38="",0,INDEX('Appendix 3 Rules'!$E$2:$E$18,MATCH(F38,'Appendix 3 Rules'!$A$2:$A$17))))+(IF(Q38="",0,INDEX('Appendix 3 Rules'!$F$2:$F$18,MATCH(F38,'Appendix 3 Rules'!$A$2:$A$17))))+(IF(S38="",0,INDEX('Appendix 3 Rules'!$G$2:$G$18,MATCH(F38,'Appendix 3 Rules'!$A$2:$A$17))))+(IF(U38="",0,INDEX('Appendix 3 Rules'!$H$2:$H$18,MATCH(F38,'Appendix 3 Rules'!$A$2:$A$17))))+(IF(W38="",0,INDEX('Appendix 3 Rules'!$I$2:$I$18,MATCH(F38,'Appendix 3 Rules'!$A$2:$A$17))))+(IF(Y38="",0,INDEX('Appendix 3 Rules'!$J$2:$J$18,MATCH(F38,'Appendix 3 Rules'!$A$2:$A$17))))+(IF(AA38="",0,INDEX('Appendix 3 Rules'!$K$2:$K$18,MATCH(F38,'Appendix 3 Rules'!$A$2:$A$17))))+(IF(AC38="",0,INDEX('Appendix 3 Rules'!$L$2:$L$18,MATCH(F38,'Appendix 3 Rules'!$A$2:$A$17))))+(IF(AE38="",0,INDEX('Appendix 3 Rules'!$M$2:$M$18,MATCH(F38,'Appendix 3 Rules'!$A$2:$A$17))))+(IF(AG38="",0,INDEX('Appendix 3 Rules'!$N$2:$N$18,MATCH(F38,'Appendix 3 Rules'!$A$2:$A$17))))+(IF(F38="gc1",VLOOKUP(F38,'Appendix 3 Rules'!A29:$O$34,15)))+(IF(F38="gc2",VLOOKUP(F38,'Appendix 3 Rules'!A29:$O$34,15)))+(IF(F38="gc3",VLOOKUP(F38,'Appendix 3 Rules'!A29:$O$34,15)))+(IF(F38="gr1",VLOOKUP(F38,'Appendix 3 Rules'!A29:$O$34,15)))+(IF(F38="gr2",VLOOKUP(F38,'Appendix 3 Rules'!A29:$O$34,15)))+(IF(F38="gr3",VLOOKUP(F38,'Appendix 3 Rules'!A29:$O$34,15)))+(IF(F38="h1",VLOOKUP(F38,'Appendix 3 Rules'!A29:$O$34,15)))+(IF(F38="h2",VLOOKUP(F38,'Appendix 3 Rules'!A29:$O$34,15)))+(IF(F38="h3",VLOOKUP(F38,'Appendix 3 Rules'!A29:$O$34,15)))+(IF(F38="i1",VLOOKUP(F38,'Appendix 3 Rules'!A29:$O$34,15)))+(IF(F38="i2",VLOOKUP(F38,'Appendix 3 Rules'!A29:$O$34,15)))+(IF(F38="j1",VLOOKUP(F38,'Appendix 3 Rules'!A29:$O$34,15)))+(IF(F38="j2",VLOOKUP(F38,'Appendix 3 Rules'!A29:$O$34,15)))+(IF(F38="k",VLOOKUP(F38,'Appendix 3 Rules'!A29:$O$34,15)))+(IF(F38="l1",VLOOKUP(F38,'Appendix 3 Rules'!A29:$O$34,15)))+(IF(F38="l2",VLOOKUP(F38,'Appendix 3 Rules'!A29:$O$34,15)))+(IF(F38="m1",VLOOKUP(F38,'Appendix 3 Rules'!A29:$O$34,15)))+(IF(F38="m2",VLOOKUP(F38,'Appendix 3 Rules'!A29:$O$34,15)))+(IF(F38="m3",VLOOKUP(F38,'Appendix 3 Rules'!A29:$O$34,15)))+(IF(F38="n",VLOOKUP(F38,'Appendix 3 Rules'!A29:$O$34,15)))+(IF(F38="o",VLOOKUP(F38,'Appendix 3 Rules'!A29:$O$34,15)))+(IF(F38="p",VLOOKUP(F38,'Appendix 3 Rules'!A29:$O$34,15)))+(IF(F38="q",VLOOKUP(F38,'Appendix 3 Rules'!A29:$O$34,15)))+(IF(F38="r",VLOOKUP(F38,'Appendix 3 Rules'!A29:$O$34,15)))+(IF(F38="s",VLOOKUP(F38,'Appendix 3 Rules'!A29:$O$34,15)))+(IF(F38="t",VLOOKUP(F38,'Appendix 3 Rules'!A29:$O$34,15)))+(IF(F38="u",VLOOKUP(F38,'Appendix 3 Rules'!A29:$O$34,15))))))</f>
        <v/>
      </c>
      <c r="I38" s="14"/>
      <c r="J38" s="17"/>
      <c r="K38" s="14"/>
      <c r="L38" s="17"/>
      <c r="M38" s="14"/>
      <c r="N38" s="17"/>
      <c r="O38" s="14"/>
      <c r="P38" s="17"/>
      <c r="Q38" s="14"/>
      <c r="R38" s="17"/>
      <c r="S38" s="90"/>
      <c r="T38" s="17"/>
      <c r="U38" s="14"/>
      <c r="V38" s="17"/>
      <c r="W38" s="14"/>
      <c r="X38" s="17"/>
      <c r="Y38" s="91"/>
      <c r="Z38" s="17"/>
      <c r="AA38" s="91"/>
      <c r="AB38" s="17"/>
      <c r="AC38" s="11"/>
      <c r="AD38" s="16"/>
      <c r="AE38" s="11"/>
      <c r="AF38" s="16"/>
      <c r="AG38" s="11"/>
      <c r="AH38" s="16"/>
      <c r="AJ38" s="16" t="str">
        <f>IF(AND(F38&lt;&gt;"f",M38&lt;&gt;""),VLOOKUP(F38,'Appendix 3 Rules'!$A$1:$O$34,4,FALSE),"")</f>
        <v/>
      </c>
      <c r="AK38" s="16" t="str">
        <f>IF(Q38="","",VLOOKUP(F38,'Appendix 3 Rules'!$A$1:$N$34,6,FALSE))</f>
        <v/>
      </c>
      <c r="AL38" s="16" t="str">
        <f>IF(AND(F38="f",U38&lt;&gt;""),VLOOKUP(F38,'Appendix 3 Rules'!$A$1:$N$34,8,FALSE),"")</f>
        <v/>
      </c>
    </row>
    <row r="39" spans="1:38" ht="18" customHeight="1" x14ac:dyDescent="0.2">
      <c r="B39" s="92"/>
      <c r="C39" s="12"/>
      <c r="D39" s="13"/>
      <c r="E39" s="12"/>
      <c r="F39" s="11"/>
      <c r="G39" s="26" t="str">
        <f>IF(F39="","",SUMPRODUCT(IF(I39="",0,INDEX('Appendix 3 Rules'!$B$2:$B$18,MATCH(F39,'Appendix 3 Rules'!$A$2:$A$17))))+(IF(K39="",0,INDEX('Appendix 3 Rules'!$C$2:$C$18,MATCH(F39,'Appendix 3 Rules'!$A$2:$A$17))))+(IF(M39="",0,INDEX('Appendix 3 Rules'!$D$2:$D$18,MATCH(F39,'Appendix 3 Rules'!$A$2:$A$17))))+(IF(O39="",0,INDEX('Appendix 3 Rules'!$E$2:$E$18,MATCH(F39,'Appendix 3 Rules'!$A$2:$A$17))))+(IF(Q39="",0,INDEX('Appendix 3 Rules'!$F$2:$F$18,MATCH(F39,'Appendix 3 Rules'!$A$2:$A$17))))+(IF(S39="",0,INDEX('Appendix 3 Rules'!$G$2:$G$18,MATCH(F39,'Appendix 3 Rules'!$A$2:$A$17))))+(IF(U39="",0,INDEX('Appendix 3 Rules'!$H$2:$H$18,MATCH(F39,'Appendix 3 Rules'!$A$2:$A$17))))+(IF(W39="",0,INDEX('Appendix 3 Rules'!$I$2:$I$18,MATCH(F39,'Appendix 3 Rules'!$A$2:$A$17))))+(IF(Y39="",0,INDEX('Appendix 3 Rules'!$J$2:$J$18,MATCH(F39,'Appendix 3 Rules'!$A$2:$A$17))))+(IF(AA39="",0,INDEX('Appendix 3 Rules'!$K$2:$K$18,MATCH(F39,'Appendix 3 Rules'!$A$2:$A$17))))+(IF(AC39="",0,INDEX('Appendix 3 Rules'!$L$2:$L$18,MATCH(F39,'Appendix 3 Rules'!$A$2:$A$17))))+(IF(AE39="",0,INDEX('Appendix 3 Rules'!$M$2:$M$18,MATCH(F39,'Appendix 3 Rules'!$A$2:$A$17))))+(IF(AG39="",0,INDEX('Appendix 3 Rules'!$N$2:$N$18,MATCH(F39,'Appendix 3 Rules'!$A$2:$A$17))))+(IF(F39="gc1",VLOOKUP(F39,'Appendix 3 Rules'!A30:$O$34,15)))+(IF(F39="gc2",VLOOKUP(F39,'Appendix 3 Rules'!A30:$O$34,15)))+(IF(F39="gc3",VLOOKUP(F39,'Appendix 3 Rules'!A30:$O$34,15)))+(IF(F39="gr1",VLOOKUP(F39,'Appendix 3 Rules'!A30:$O$34,15)))+(IF(F39="gr2",VLOOKUP(F39,'Appendix 3 Rules'!A30:$O$34,15)))+(IF(F39="gr3",VLOOKUP(F39,'Appendix 3 Rules'!A30:$O$34,15)))+(IF(F39="h1",VLOOKUP(F39,'Appendix 3 Rules'!A30:$O$34,15)))+(IF(F39="h2",VLOOKUP(F39,'Appendix 3 Rules'!A30:$O$34,15)))+(IF(F39="h3",VLOOKUP(F39,'Appendix 3 Rules'!A30:$O$34,15)))+(IF(F39="i1",VLOOKUP(F39,'Appendix 3 Rules'!A30:$O$34,15)))+(IF(F39="i2",VLOOKUP(F39,'Appendix 3 Rules'!A30:$O$34,15)))+(IF(F39="j1",VLOOKUP(F39,'Appendix 3 Rules'!A30:$O$34,15)))+(IF(F39="j2",VLOOKUP(F39,'Appendix 3 Rules'!A30:$O$34,15)))+(IF(F39="k",VLOOKUP(F39,'Appendix 3 Rules'!A30:$O$34,15)))+(IF(F39="l1",VLOOKUP(F39,'Appendix 3 Rules'!A30:$O$34,15)))+(IF(F39="l2",VLOOKUP(F39,'Appendix 3 Rules'!A30:$O$34,15)))+(IF(F39="m1",VLOOKUP(F39,'Appendix 3 Rules'!A30:$O$34,15)))+(IF(F39="m2",VLOOKUP(F39,'Appendix 3 Rules'!A30:$O$34,15)))+(IF(F39="m3",VLOOKUP(F39,'Appendix 3 Rules'!A30:$O$34,15)))+(IF(F39="n",VLOOKUP(F39,'Appendix 3 Rules'!A30:$O$34,15)))+(IF(F39="o",VLOOKUP(F39,'Appendix 3 Rules'!A30:$O$34,15)))+(IF(F39="p",VLOOKUP(F39,'Appendix 3 Rules'!A30:$O$34,15)))+(IF(F39="q",VLOOKUP(F39,'Appendix 3 Rules'!A30:$O$34,15)))+(IF(F39="r",VLOOKUP(F39,'Appendix 3 Rules'!A30:$O$34,15)))+(IF(F39="s",VLOOKUP(F39,'Appendix 3 Rules'!A30:$O$34,15)))+(IF(F39="t",VLOOKUP(F39,'Appendix 3 Rules'!A30:$O$34,15)))+(IF(F39="u",VLOOKUP(F39,'Appendix 3 Rules'!A30:$O$34,15))))</f>
        <v/>
      </c>
      <c r="H39" s="93" t="str">
        <f>IF(F39="","",IF(OR(F39="d",F39="e",F39="gc1",F39="gc2",F39="gc3",F39="gr1",F39="gr2",F39="gr3",F39="h1",F39="h2",F39="h3",F39="i1",F39="i2",F39="j1",F39="j2",F39="k",F39="l1",F39="l2",F39="m1",F39="m2",F39="m3",F39="n",F39="o",F39="p",F39="q",F39="r",F39="s",F39="t",F39="u",F39="f"),MIN(G39,VLOOKUP(F39,'Appx 3 (Mass) Rules'!$A$1:$D$150,4,0)),MIN(G39,VLOOKUP(F39,'Appx 3 (Mass) Rules'!$A$1:$D$150,4,0),SUMPRODUCT(IF(I39="",0,INDEX('Appendix 3 Rules'!$B$2:$B$18,MATCH(F39,'Appendix 3 Rules'!$A$2:$A$17))))+(IF(K39="",0,INDEX('Appendix 3 Rules'!$C$2:$C$18,MATCH(F39,'Appendix 3 Rules'!$A$2:$A$17))))+(IF(M39="",0,INDEX('Appendix 3 Rules'!$D$2:$D$18,MATCH(F39,'Appendix 3 Rules'!$A$2:$A$17))))+(IF(O39="",0,INDEX('Appendix 3 Rules'!$E$2:$E$18,MATCH(F39,'Appendix 3 Rules'!$A$2:$A$17))))+(IF(Q39="",0,INDEX('Appendix 3 Rules'!$F$2:$F$18,MATCH(F39,'Appendix 3 Rules'!$A$2:$A$17))))+(IF(S39="",0,INDEX('Appendix 3 Rules'!$G$2:$G$18,MATCH(F39,'Appendix 3 Rules'!$A$2:$A$17))))+(IF(U39="",0,INDEX('Appendix 3 Rules'!$H$2:$H$18,MATCH(F39,'Appendix 3 Rules'!$A$2:$A$17))))+(IF(W39="",0,INDEX('Appendix 3 Rules'!$I$2:$I$18,MATCH(F39,'Appendix 3 Rules'!$A$2:$A$17))))+(IF(Y39="",0,INDEX('Appendix 3 Rules'!$J$2:$J$18,MATCH(F39,'Appendix 3 Rules'!$A$2:$A$17))))+(IF(AA39="",0,INDEX('Appendix 3 Rules'!$K$2:$K$18,MATCH(F39,'Appendix 3 Rules'!$A$2:$A$17))))+(IF(AC39="",0,INDEX('Appendix 3 Rules'!$L$2:$L$18,MATCH(F39,'Appendix 3 Rules'!$A$2:$A$17))))+(IF(AE39="",0,INDEX('Appendix 3 Rules'!$M$2:$M$18,MATCH(F39,'Appendix 3 Rules'!$A$2:$A$17))))+(IF(AG39="",0,INDEX('Appendix 3 Rules'!$N$2:$N$18,MATCH(F39,'Appendix 3 Rules'!$A$2:$A$17))))+(IF(F39="gc1",VLOOKUP(F39,'Appendix 3 Rules'!A30:$O$34,15)))+(IF(F39="gc2",VLOOKUP(F39,'Appendix 3 Rules'!A30:$O$34,15)))+(IF(F39="gc3",VLOOKUP(F39,'Appendix 3 Rules'!A30:$O$34,15)))+(IF(F39="gr1",VLOOKUP(F39,'Appendix 3 Rules'!A30:$O$34,15)))+(IF(F39="gr2",VLOOKUP(F39,'Appendix 3 Rules'!A30:$O$34,15)))+(IF(F39="gr3",VLOOKUP(F39,'Appendix 3 Rules'!A30:$O$34,15)))+(IF(F39="h1",VLOOKUP(F39,'Appendix 3 Rules'!A30:$O$34,15)))+(IF(F39="h2",VLOOKUP(F39,'Appendix 3 Rules'!A30:$O$34,15)))+(IF(F39="h3",VLOOKUP(F39,'Appendix 3 Rules'!A30:$O$34,15)))+(IF(F39="i1",VLOOKUP(F39,'Appendix 3 Rules'!A30:$O$34,15)))+(IF(F39="i2",VLOOKUP(F39,'Appendix 3 Rules'!A30:$O$34,15)))+(IF(F39="j1",VLOOKUP(F39,'Appendix 3 Rules'!A30:$O$34,15)))+(IF(F39="j2",VLOOKUP(F39,'Appendix 3 Rules'!A30:$O$34,15)))+(IF(F39="k",VLOOKUP(F39,'Appendix 3 Rules'!A30:$O$34,15)))+(IF(F39="l1",VLOOKUP(F39,'Appendix 3 Rules'!A30:$O$34,15)))+(IF(F39="l2",VLOOKUP(F39,'Appendix 3 Rules'!A30:$O$34,15)))+(IF(F39="m1",VLOOKUP(F39,'Appendix 3 Rules'!A30:$O$34,15)))+(IF(F39="m2",VLOOKUP(F39,'Appendix 3 Rules'!A30:$O$34,15)))+(IF(F39="m3",VLOOKUP(F39,'Appendix 3 Rules'!A30:$O$34,15)))+(IF(F39="n",VLOOKUP(F39,'Appendix 3 Rules'!A30:$O$34,15)))+(IF(F39="o",VLOOKUP(F39,'Appendix 3 Rules'!A30:$O$34,15)))+(IF(F39="p",VLOOKUP(F39,'Appendix 3 Rules'!A30:$O$34,15)))+(IF(F39="q",VLOOKUP(F39,'Appendix 3 Rules'!A30:$O$34,15)))+(IF(F39="r",VLOOKUP(F39,'Appendix 3 Rules'!A30:$O$34,15)))+(IF(F39="s",VLOOKUP(F39,'Appendix 3 Rules'!A30:$O$34,15)))+(IF(F39="t",VLOOKUP(F39,'Appendix 3 Rules'!A30:$O$34,15)))+(IF(F39="u",VLOOKUP(F39,'Appendix 3 Rules'!A30:$O$34,15))))))</f>
        <v/>
      </c>
      <c r="I39" s="15"/>
      <c r="J39" s="16"/>
      <c r="K39" s="15"/>
      <c r="L39" s="16"/>
      <c r="M39" s="15"/>
      <c r="N39" s="16"/>
      <c r="O39" s="15"/>
      <c r="P39" s="16"/>
      <c r="Q39" s="15"/>
      <c r="R39" s="16"/>
      <c r="S39" s="15"/>
      <c r="T39" s="16"/>
      <c r="U39" s="15"/>
      <c r="V39" s="16"/>
      <c r="W39" s="15"/>
      <c r="X39" s="16"/>
      <c r="Y39" s="15"/>
      <c r="Z39" s="16"/>
      <c r="AA39" s="15"/>
      <c r="AB39" s="16"/>
      <c r="AC39" s="11"/>
      <c r="AD39" s="16"/>
      <c r="AE39" s="11"/>
      <c r="AF39" s="16"/>
      <c r="AG39" s="11"/>
      <c r="AH39" s="16"/>
      <c r="AJ39" s="16" t="str">
        <f>IF(AND(F39&lt;&gt;"f",M39&lt;&gt;""),VLOOKUP(F39,'Appendix 3 Rules'!$A$1:$O$34,4,FALSE),"")</f>
        <v/>
      </c>
      <c r="AK39" s="16" t="str">
        <f>IF(Q39="","",VLOOKUP(F39,'Appendix 3 Rules'!$A$1:$N$34,6,FALSE))</f>
        <v/>
      </c>
      <c r="AL39" s="16" t="str">
        <f>IF(AND(F39="f",U39&lt;&gt;""),VLOOKUP(F39,'Appendix 3 Rules'!$A$1:$N$34,8,FALSE),"")</f>
        <v/>
      </c>
    </row>
    <row r="40" spans="1:38" ht="18" customHeight="1" x14ac:dyDescent="0.2">
      <c r="A40" s="94"/>
      <c r="B40" s="92"/>
      <c r="C40" s="12"/>
      <c r="D40" s="13"/>
      <c r="E40" s="12"/>
      <c r="F40" s="11"/>
      <c r="G40" s="26" t="str">
        <f>IF(F40="","",SUMPRODUCT(IF(I40="",0,INDEX('Appendix 3 Rules'!$B$2:$B$18,MATCH(F40,'Appendix 3 Rules'!$A$2:$A$17))))+(IF(K40="",0,INDEX('Appendix 3 Rules'!$C$2:$C$18,MATCH(F40,'Appendix 3 Rules'!$A$2:$A$17))))+(IF(M40="",0,INDEX('Appendix 3 Rules'!$D$2:$D$18,MATCH(F40,'Appendix 3 Rules'!$A$2:$A$17))))+(IF(O40="",0,INDEX('Appendix 3 Rules'!$E$2:$E$18,MATCH(F40,'Appendix 3 Rules'!$A$2:$A$17))))+(IF(Q40="",0,INDEX('Appendix 3 Rules'!$F$2:$F$18,MATCH(F40,'Appendix 3 Rules'!$A$2:$A$17))))+(IF(S40="",0,INDEX('Appendix 3 Rules'!$G$2:$G$18,MATCH(F40,'Appendix 3 Rules'!$A$2:$A$17))))+(IF(U40="",0,INDEX('Appendix 3 Rules'!$H$2:$H$18,MATCH(F40,'Appendix 3 Rules'!$A$2:$A$17))))+(IF(W40="",0,INDEX('Appendix 3 Rules'!$I$2:$I$18,MATCH(F40,'Appendix 3 Rules'!$A$2:$A$17))))+(IF(Y40="",0,INDEX('Appendix 3 Rules'!$J$2:$J$18,MATCH(F40,'Appendix 3 Rules'!$A$2:$A$17))))+(IF(AA40="",0,INDEX('Appendix 3 Rules'!$K$2:$K$18,MATCH(F40,'Appendix 3 Rules'!$A$2:$A$17))))+(IF(AC40="",0,INDEX('Appendix 3 Rules'!$L$2:$L$18,MATCH(F40,'Appendix 3 Rules'!$A$2:$A$17))))+(IF(AE40="",0,INDEX('Appendix 3 Rules'!$M$2:$M$18,MATCH(F40,'Appendix 3 Rules'!$A$2:$A$17))))+(IF(AG40="",0,INDEX('Appendix 3 Rules'!$N$2:$N$18,MATCH(F40,'Appendix 3 Rules'!$A$2:$A$17))))+(IF(F40="gc1",VLOOKUP(F40,'Appendix 3 Rules'!A31:$O$34,15)))+(IF(F40="gc2",VLOOKUP(F40,'Appendix 3 Rules'!A31:$O$34,15)))+(IF(F40="gc3",VLOOKUP(F40,'Appendix 3 Rules'!A31:$O$34,15)))+(IF(F40="gr1",VLOOKUP(F40,'Appendix 3 Rules'!A31:$O$34,15)))+(IF(F40="gr2",VLOOKUP(F40,'Appendix 3 Rules'!A31:$O$34,15)))+(IF(F40="gr3",VLOOKUP(F40,'Appendix 3 Rules'!A31:$O$34,15)))+(IF(F40="h1",VLOOKUP(F40,'Appendix 3 Rules'!A31:$O$34,15)))+(IF(F40="h2",VLOOKUP(F40,'Appendix 3 Rules'!A31:$O$34,15)))+(IF(F40="h3",VLOOKUP(F40,'Appendix 3 Rules'!A31:$O$34,15)))+(IF(F40="i1",VLOOKUP(F40,'Appendix 3 Rules'!A31:$O$34,15)))+(IF(F40="i2",VLOOKUP(F40,'Appendix 3 Rules'!A31:$O$34,15)))+(IF(F40="j1",VLOOKUP(F40,'Appendix 3 Rules'!A31:$O$34,15)))+(IF(F40="j2",VLOOKUP(F40,'Appendix 3 Rules'!A31:$O$34,15)))+(IF(F40="k",VLOOKUP(F40,'Appendix 3 Rules'!A31:$O$34,15)))+(IF(F40="l1",VLOOKUP(F40,'Appendix 3 Rules'!A31:$O$34,15)))+(IF(F40="l2",VLOOKUP(F40,'Appendix 3 Rules'!A31:$O$34,15)))+(IF(F40="m1",VLOOKUP(F40,'Appendix 3 Rules'!A31:$O$34,15)))+(IF(F40="m2",VLOOKUP(F40,'Appendix 3 Rules'!A31:$O$34,15)))+(IF(F40="m3",VLOOKUP(F40,'Appendix 3 Rules'!A31:$O$34,15)))+(IF(F40="n",VLOOKUP(F40,'Appendix 3 Rules'!A31:$O$34,15)))+(IF(F40="o",VLOOKUP(F40,'Appendix 3 Rules'!A31:$O$34,15)))+(IF(F40="p",VLOOKUP(F40,'Appendix 3 Rules'!A31:$O$34,15)))+(IF(F40="q",VLOOKUP(F40,'Appendix 3 Rules'!A31:$O$34,15)))+(IF(F40="r",VLOOKUP(F40,'Appendix 3 Rules'!A31:$O$34,15)))+(IF(F40="s",VLOOKUP(F40,'Appendix 3 Rules'!A31:$O$34,15)))+(IF(F40="t",VLOOKUP(F40,'Appendix 3 Rules'!A31:$O$34,15)))+(IF(F40="u",VLOOKUP(F40,'Appendix 3 Rules'!A31:$O$34,15))))</f>
        <v/>
      </c>
      <c r="H40" s="93" t="str">
        <f>IF(F40="","",IF(OR(F40="d",F40="e",F40="gc1",F40="gc2",F40="gc3",F40="gr1",F40="gr2",F40="gr3",F40="h1",F40="h2",F40="h3",F40="i1",F40="i2",F40="j1",F40="j2",F40="k",F40="l1",F40="l2",F40="m1",F40="m2",F40="m3",F40="n",F40="o",F40="p",F40="q",F40="r",F40="s",F40="t",F40="u",F40="f"),MIN(G40,VLOOKUP(F40,'Appx 3 (Mass) Rules'!$A$1:$D$150,4,0)),MIN(G40,VLOOKUP(F40,'Appx 3 (Mass) Rules'!$A$1:$D$150,4,0),SUMPRODUCT(IF(I40="",0,INDEX('Appendix 3 Rules'!$B$2:$B$18,MATCH(F40,'Appendix 3 Rules'!$A$2:$A$17))))+(IF(K40="",0,INDEX('Appendix 3 Rules'!$C$2:$C$18,MATCH(F40,'Appendix 3 Rules'!$A$2:$A$17))))+(IF(M40="",0,INDEX('Appendix 3 Rules'!$D$2:$D$18,MATCH(F40,'Appendix 3 Rules'!$A$2:$A$17))))+(IF(O40="",0,INDEX('Appendix 3 Rules'!$E$2:$E$18,MATCH(F40,'Appendix 3 Rules'!$A$2:$A$17))))+(IF(Q40="",0,INDEX('Appendix 3 Rules'!$F$2:$F$18,MATCH(F40,'Appendix 3 Rules'!$A$2:$A$17))))+(IF(S40="",0,INDEX('Appendix 3 Rules'!$G$2:$G$18,MATCH(F40,'Appendix 3 Rules'!$A$2:$A$17))))+(IF(U40="",0,INDEX('Appendix 3 Rules'!$H$2:$H$18,MATCH(F40,'Appendix 3 Rules'!$A$2:$A$17))))+(IF(W40="",0,INDEX('Appendix 3 Rules'!$I$2:$I$18,MATCH(F40,'Appendix 3 Rules'!$A$2:$A$17))))+(IF(Y40="",0,INDEX('Appendix 3 Rules'!$J$2:$J$18,MATCH(F40,'Appendix 3 Rules'!$A$2:$A$17))))+(IF(AA40="",0,INDEX('Appendix 3 Rules'!$K$2:$K$18,MATCH(F40,'Appendix 3 Rules'!$A$2:$A$17))))+(IF(AC40="",0,INDEX('Appendix 3 Rules'!$L$2:$L$18,MATCH(F40,'Appendix 3 Rules'!$A$2:$A$17))))+(IF(AE40="",0,INDEX('Appendix 3 Rules'!$M$2:$M$18,MATCH(F40,'Appendix 3 Rules'!$A$2:$A$17))))+(IF(AG40="",0,INDEX('Appendix 3 Rules'!$N$2:$N$18,MATCH(F40,'Appendix 3 Rules'!$A$2:$A$17))))+(IF(F40="gc1",VLOOKUP(F40,'Appendix 3 Rules'!A31:$O$34,15)))+(IF(F40="gc2",VLOOKUP(F40,'Appendix 3 Rules'!A31:$O$34,15)))+(IF(F40="gc3",VLOOKUP(F40,'Appendix 3 Rules'!A31:$O$34,15)))+(IF(F40="gr1",VLOOKUP(F40,'Appendix 3 Rules'!A31:$O$34,15)))+(IF(F40="gr2",VLOOKUP(F40,'Appendix 3 Rules'!A31:$O$34,15)))+(IF(F40="gr3",VLOOKUP(F40,'Appendix 3 Rules'!A31:$O$34,15)))+(IF(F40="h1",VLOOKUP(F40,'Appendix 3 Rules'!A31:$O$34,15)))+(IF(F40="h2",VLOOKUP(F40,'Appendix 3 Rules'!A31:$O$34,15)))+(IF(F40="h3",VLOOKUP(F40,'Appendix 3 Rules'!A31:$O$34,15)))+(IF(F40="i1",VLOOKUP(F40,'Appendix 3 Rules'!A31:$O$34,15)))+(IF(F40="i2",VLOOKUP(F40,'Appendix 3 Rules'!A31:$O$34,15)))+(IF(F40="j1",VLOOKUP(F40,'Appendix 3 Rules'!A31:$O$34,15)))+(IF(F40="j2",VLOOKUP(F40,'Appendix 3 Rules'!A31:$O$34,15)))+(IF(F40="k",VLOOKUP(F40,'Appendix 3 Rules'!A31:$O$34,15)))+(IF(F40="l1",VLOOKUP(F40,'Appendix 3 Rules'!A31:$O$34,15)))+(IF(F40="l2",VLOOKUP(F40,'Appendix 3 Rules'!A31:$O$34,15)))+(IF(F40="m1",VLOOKUP(F40,'Appendix 3 Rules'!A31:$O$34,15)))+(IF(F40="m2",VLOOKUP(F40,'Appendix 3 Rules'!A31:$O$34,15)))+(IF(F40="m3",VLOOKUP(F40,'Appendix 3 Rules'!A31:$O$34,15)))+(IF(F40="n",VLOOKUP(F40,'Appendix 3 Rules'!A31:$O$34,15)))+(IF(F40="o",VLOOKUP(F40,'Appendix 3 Rules'!A31:$O$34,15)))+(IF(F40="p",VLOOKUP(F40,'Appendix 3 Rules'!A31:$O$34,15)))+(IF(F40="q",VLOOKUP(F40,'Appendix 3 Rules'!A31:$O$34,15)))+(IF(F40="r",VLOOKUP(F40,'Appendix 3 Rules'!A31:$O$34,15)))+(IF(F40="s",VLOOKUP(F40,'Appendix 3 Rules'!A31:$O$34,15)))+(IF(F40="t",VLOOKUP(F40,'Appendix 3 Rules'!A31:$O$34,15)))+(IF(F40="u",VLOOKUP(F40,'Appendix 3 Rules'!A31:$O$34,15))))))</f>
        <v/>
      </c>
      <c r="I40" s="14"/>
      <c r="J40" s="17"/>
      <c r="K40" s="14"/>
      <c r="L40" s="17"/>
      <c r="M40" s="14"/>
      <c r="N40" s="17"/>
      <c r="O40" s="14"/>
      <c r="P40" s="17"/>
      <c r="Q40" s="14"/>
      <c r="R40" s="17"/>
      <c r="S40" s="90"/>
      <c r="T40" s="17"/>
      <c r="U40" s="14"/>
      <c r="V40" s="17"/>
      <c r="W40" s="14"/>
      <c r="X40" s="17"/>
      <c r="Y40" s="91"/>
      <c r="Z40" s="17"/>
      <c r="AA40" s="91"/>
      <c r="AB40" s="17"/>
      <c r="AC40" s="11"/>
      <c r="AD40" s="16"/>
      <c r="AE40" s="11"/>
      <c r="AF40" s="16"/>
      <c r="AG40" s="11"/>
      <c r="AH40" s="16"/>
      <c r="AJ40" s="16" t="str">
        <f>IF(AND(F40&lt;&gt;"f",M40&lt;&gt;""),VLOOKUP(F40,'Appendix 3 Rules'!$A$1:$O$34,4,FALSE),"")</f>
        <v/>
      </c>
      <c r="AK40" s="16" t="str">
        <f>IF(Q40="","",VLOOKUP(F40,'Appendix 3 Rules'!$A$1:$N$34,6,FALSE))</f>
        <v/>
      </c>
      <c r="AL40" s="16" t="str">
        <f>IF(AND(F40="f",U40&lt;&gt;""),VLOOKUP(F40,'Appendix 3 Rules'!$A$1:$N$34,8,FALSE),"")</f>
        <v/>
      </c>
    </row>
    <row r="41" spans="1:38" ht="18" customHeight="1" x14ac:dyDescent="0.2">
      <c r="B41" s="92"/>
      <c r="C41" s="12"/>
      <c r="D41" s="13"/>
      <c r="E41" s="12"/>
      <c r="F41" s="11"/>
      <c r="G41" s="26" t="str">
        <f>IF(F41="","",SUMPRODUCT(IF(I41="",0,INDEX('Appendix 3 Rules'!$B$2:$B$18,MATCH(F41,'Appendix 3 Rules'!$A$2:$A$17))))+(IF(K41="",0,INDEX('Appendix 3 Rules'!$C$2:$C$18,MATCH(F41,'Appendix 3 Rules'!$A$2:$A$17))))+(IF(M41="",0,INDEX('Appendix 3 Rules'!$D$2:$D$18,MATCH(F41,'Appendix 3 Rules'!$A$2:$A$17))))+(IF(O41="",0,INDEX('Appendix 3 Rules'!$E$2:$E$18,MATCH(F41,'Appendix 3 Rules'!$A$2:$A$17))))+(IF(Q41="",0,INDEX('Appendix 3 Rules'!$F$2:$F$18,MATCH(F41,'Appendix 3 Rules'!$A$2:$A$17))))+(IF(S41="",0,INDEX('Appendix 3 Rules'!$G$2:$G$18,MATCH(F41,'Appendix 3 Rules'!$A$2:$A$17))))+(IF(U41="",0,INDEX('Appendix 3 Rules'!$H$2:$H$18,MATCH(F41,'Appendix 3 Rules'!$A$2:$A$17))))+(IF(W41="",0,INDEX('Appendix 3 Rules'!$I$2:$I$18,MATCH(F41,'Appendix 3 Rules'!$A$2:$A$17))))+(IF(Y41="",0,INDEX('Appendix 3 Rules'!$J$2:$J$18,MATCH(F41,'Appendix 3 Rules'!$A$2:$A$17))))+(IF(AA41="",0,INDEX('Appendix 3 Rules'!$K$2:$K$18,MATCH(F41,'Appendix 3 Rules'!$A$2:$A$17))))+(IF(AC41="",0,INDEX('Appendix 3 Rules'!$L$2:$L$18,MATCH(F41,'Appendix 3 Rules'!$A$2:$A$17))))+(IF(AE41="",0,INDEX('Appendix 3 Rules'!$M$2:$M$18,MATCH(F41,'Appendix 3 Rules'!$A$2:$A$17))))+(IF(AG41="",0,INDEX('Appendix 3 Rules'!$N$2:$N$18,MATCH(F41,'Appendix 3 Rules'!$A$2:$A$17))))+(IF(F41="gc1",VLOOKUP(F41,'Appendix 3 Rules'!A32:$O$34,15)))+(IF(F41="gc2",VLOOKUP(F41,'Appendix 3 Rules'!A32:$O$34,15)))+(IF(F41="gc3",VLOOKUP(F41,'Appendix 3 Rules'!A32:$O$34,15)))+(IF(F41="gr1",VLOOKUP(F41,'Appendix 3 Rules'!A32:$O$34,15)))+(IF(F41="gr2",VLOOKUP(F41,'Appendix 3 Rules'!A32:$O$34,15)))+(IF(F41="gr3",VLOOKUP(F41,'Appendix 3 Rules'!A32:$O$34,15)))+(IF(F41="h1",VLOOKUP(F41,'Appendix 3 Rules'!A32:$O$34,15)))+(IF(F41="h2",VLOOKUP(F41,'Appendix 3 Rules'!A32:$O$34,15)))+(IF(F41="h3",VLOOKUP(F41,'Appendix 3 Rules'!A32:$O$34,15)))+(IF(F41="i1",VLOOKUP(F41,'Appendix 3 Rules'!A32:$O$34,15)))+(IF(F41="i2",VLOOKUP(F41,'Appendix 3 Rules'!A32:$O$34,15)))+(IF(F41="j1",VLOOKUP(F41,'Appendix 3 Rules'!A32:$O$34,15)))+(IF(F41="j2",VLOOKUP(F41,'Appendix 3 Rules'!A32:$O$34,15)))+(IF(F41="k",VLOOKUP(F41,'Appendix 3 Rules'!A32:$O$34,15)))+(IF(F41="l1",VLOOKUP(F41,'Appendix 3 Rules'!A32:$O$34,15)))+(IF(F41="l2",VLOOKUP(F41,'Appendix 3 Rules'!A32:$O$34,15)))+(IF(F41="m1",VLOOKUP(F41,'Appendix 3 Rules'!A32:$O$34,15)))+(IF(F41="m2",VLOOKUP(F41,'Appendix 3 Rules'!A32:$O$34,15)))+(IF(F41="m3",VLOOKUP(F41,'Appendix 3 Rules'!A32:$O$34,15)))+(IF(F41="n",VLOOKUP(F41,'Appendix 3 Rules'!A32:$O$34,15)))+(IF(F41="o",VLOOKUP(F41,'Appendix 3 Rules'!A32:$O$34,15)))+(IF(F41="p",VLOOKUP(F41,'Appendix 3 Rules'!A32:$O$34,15)))+(IF(F41="q",VLOOKUP(F41,'Appendix 3 Rules'!A32:$O$34,15)))+(IF(F41="r",VLOOKUP(F41,'Appendix 3 Rules'!A32:$O$34,15)))+(IF(F41="s",VLOOKUP(F41,'Appendix 3 Rules'!A32:$O$34,15)))+(IF(F41="t",VLOOKUP(F41,'Appendix 3 Rules'!A32:$O$34,15)))+(IF(F41="u",VLOOKUP(F41,'Appendix 3 Rules'!A32:$O$34,15))))</f>
        <v/>
      </c>
      <c r="H41" s="93" t="str">
        <f>IF(F41="","",IF(OR(F41="d",F41="e",F41="gc1",F41="gc2",F41="gc3",F41="gr1",F41="gr2",F41="gr3",F41="h1",F41="h2",F41="h3",F41="i1",F41="i2",F41="j1",F41="j2",F41="k",F41="l1",F41="l2",F41="m1",F41="m2",F41="m3",F41="n",F41="o",F41="p",F41="q",F41="r",F41="s",F41="t",F41="u",F41="f"),MIN(G41,VLOOKUP(F41,'Appx 3 (Mass) Rules'!$A$1:$D$150,4,0)),MIN(G41,VLOOKUP(F41,'Appx 3 (Mass) Rules'!$A$1:$D$150,4,0),SUMPRODUCT(IF(I41="",0,INDEX('Appendix 3 Rules'!$B$2:$B$18,MATCH(F41,'Appendix 3 Rules'!$A$2:$A$17))))+(IF(K41="",0,INDEX('Appendix 3 Rules'!$C$2:$C$18,MATCH(F41,'Appendix 3 Rules'!$A$2:$A$17))))+(IF(M41="",0,INDEX('Appendix 3 Rules'!$D$2:$D$18,MATCH(F41,'Appendix 3 Rules'!$A$2:$A$17))))+(IF(O41="",0,INDEX('Appendix 3 Rules'!$E$2:$E$18,MATCH(F41,'Appendix 3 Rules'!$A$2:$A$17))))+(IF(Q41="",0,INDEX('Appendix 3 Rules'!$F$2:$F$18,MATCH(F41,'Appendix 3 Rules'!$A$2:$A$17))))+(IF(S41="",0,INDEX('Appendix 3 Rules'!$G$2:$G$18,MATCH(F41,'Appendix 3 Rules'!$A$2:$A$17))))+(IF(U41="",0,INDEX('Appendix 3 Rules'!$H$2:$H$18,MATCH(F41,'Appendix 3 Rules'!$A$2:$A$17))))+(IF(W41="",0,INDEX('Appendix 3 Rules'!$I$2:$I$18,MATCH(F41,'Appendix 3 Rules'!$A$2:$A$17))))+(IF(Y41="",0,INDEX('Appendix 3 Rules'!$J$2:$J$18,MATCH(F41,'Appendix 3 Rules'!$A$2:$A$17))))+(IF(AA41="",0,INDEX('Appendix 3 Rules'!$K$2:$K$18,MATCH(F41,'Appendix 3 Rules'!$A$2:$A$17))))+(IF(AC41="",0,INDEX('Appendix 3 Rules'!$L$2:$L$18,MATCH(F41,'Appendix 3 Rules'!$A$2:$A$17))))+(IF(AE41="",0,INDEX('Appendix 3 Rules'!$M$2:$M$18,MATCH(F41,'Appendix 3 Rules'!$A$2:$A$17))))+(IF(AG41="",0,INDEX('Appendix 3 Rules'!$N$2:$N$18,MATCH(F41,'Appendix 3 Rules'!$A$2:$A$17))))+(IF(F41="gc1",VLOOKUP(F41,'Appendix 3 Rules'!A32:$O$34,15)))+(IF(F41="gc2",VLOOKUP(F41,'Appendix 3 Rules'!A32:$O$34,15)))+(IF(F41="gc3",VLOOKUP(F41,'Appendix 3 Rules'!A32:$O$34,15)))+(IF(F41="gr1",VLOOKUP(F41,'Appendix 3 Rules'!A32:$O$34,15)))+(IF(F41="gr2",VLOOKUP(F41,'Appendix 3 Rules'!A32:$O$34,15)))+(IF(F41="gr3",VLOOKUP(F41,'Appendix 3 Rules'!A32:$O$34,15)))+(IF(F41="h1",VLOOKUP(F41,'Appendix 3 Rules'!A32:$O$34,15)))+(IF(F41="h2",VLOOKUP(F41,'Appendix 3 Rules'!A32:$O$34,15)))+(IF(F41="h3",VLOOKUP(F41,'Appendix 3 Rules'!A32:$O$34,15)))+(IF(F41="i1",VLOOKUP(F41,'Appendix 3 Rules'!A32:$O$34,15)))+(IF(F41="i2",VLOOKUP(F41,'Appendix 3 Rules'!A32:$O$34,15)))+(IF(F41="j1",VLOOKUP(F41,'Appendix 3 Rules'!A32:$O$34,15)))+(IF(F41="j2",VLOOKUP(F41,'Appendix 3 Rules'!A32:$O$34,15)))+(IF(F41="k",VLOOKUP(F41,'Appendix 3 Rules'!A32:$O$34,15)))+(IF(F41="l1",VLOOKUP(F41,'Appendix 3 Rules'!A32:$O$34,15)))+(IF(F41="l2",VLOOKUP(F41,'Appendix 3 Rules'!A32:$O$34,15)))+(IF(F41="m1",VLOOKUP(F41,'Appendix 3 Rules'!A32:$O$34,15)))+(IF(F41="m2",VLOOKUP(F41,'Appendix 3 Rules'!A32:$O$34,15)))+(IF(F41="m3",VLOOKUP(F41,'Appendix 3 Rules'!A32:$O$34,15)))+(IF(F41="n",VLOOKUP(F41,'Appendix 3 Rules'!A32:$O$34,15)))+(IF(F41="o",VLOOKUP(F41,'Appendix 3 Rules'!A32:$O$34,15)))+(IF(F41="p",VLOOKUP(F41,'Appendix 3 Rules'!A32:$O$34,15)))+(IF(F41="q",VLOOKUP(F41,'Appendix 3 Rules'!A32:$O$34,15)))+(IF(F41="r",VLOOKUP(F41,'Appendix 3 Rules'!A32:$O$34,15)))+(IF(F41="s",VLOOKUP(F41,'Appendix 3 Rules'!A32:$O$34,15)))+(IF(F41="t",VLOOKUP(F41,'Appendix 3 Rules'!A32:$O$34,15)))+(IF(F41="u",VLOOKUP(F41,'Appendix 3 Rules'!A32:$O$34,15))))))</f>
        <v/>
      </c>
      <c r="I41" s="15"/>
      <c r="J41" s="16"/>
      <c r="K41" s="15"/>
      <c r="L41" s="16"/>
      <c r="M41" s="15"/>
      <c r="N41" s="16"/>
      <c r="O41" s="15"/>
      <c r="P41" s="16"/>
      <c r="Q41" s="15"/>
      <c r="R41" s="16"/>
      <c r="S41" s="15"/>
      <c r="T41" s="16"/>
      <c r="U41" s="15"/>
      <c r="V41" s="16"/>
      <c r="W41" s="15"/>
      <c r="X41" s="16"/>
      <c r="Y41" s="15"/>
      <c r="Z41" s="16"/>
      <c r="AA41" s="15"/>
      <c r="AB41" s="16"/>
      <c r="AC41" s="11"/>
      <c r="AD41" s="16"/>
      <c r="AE41" s="11"/>
      <c r="AF41" s="16"/>
      <c r="AG41" s="11"/>
      <c r="AH41" s="16"/>
      <c r="AJ41" s="16" t="str">
        <f>IF(AND(F41&lt;&gt;"f",M41&lt;&gt;""),VLOOKUP(F41,'Appendix 3 Rules'!$A$1:$O$34,4,FALSE),"")</f>
        <v/>
      </c>
      <c r="AK41" s="16" t="str">
        <f>IF(Q41="","",VLOOKUP(F41,'Appendix 3 Rules'!$A$1:$N$34,6,FALSE))</f>
        <v/>
      </c>
      <c r="AL41" s="16" t="str">
        <f>IF(AND(F41="f",U41&lt;&gt;""),VLOOKUP(F41,'Appendix 3 Rules'!$A$1:$N$34,8,FALSE),"")</f>
        <v/>
      </c>
    </row>
    <row r="42" spans="1:38" ht="18" customHeight="1" x14ac:dyDescent="0.2">
      <c r="B42" s="92"/>
      <c r="C42" s="12"/>
      <c r="D42" s="13"/>
      <c r="E42" s="12"/>
      <c r="F42" s="11"/>
      <c r="G42" s="26" t="str">
        <f>IF(F42="","",SUMPRODUCT(IF(I42="",0,INDEX('Appendix 3 Rules'!$B$2:$B$18,MATCH(F42,'Appendix 3 Rules'!$A$2:$A$17))))+(IF(K42="",0,INDEX('Appendix 3 Rules'!$C$2:$C$18,MATCH(F42,'Appendix 3 Rules'!$A$2:$A$17))))+(IF(M42="",0,INDEX('Appendix 3 Rules'!$D$2:$D$18,MATCH(F42,'Appendix 3 Rules'!$A$2:$A$17))))+(IF(O42="",0,INDEX('Appendix 3 Rules'!$E$2:$E$18,MATCH(F42,'Appendix 3 Rules'!$A$2:$A$17))))+(IF(Q42="",0,INDEX('Appendix 3 Rules'!$F$2:$F$18,MATCH(F42,'Appendix 3 Rules'!$A$2:$A$17))))+(IF(S42="",0,INDEX('Appendix 3 Rules'!$G$2:$G$18,MATCH(F42,'Appendix 3 Rules'!$A$2:$A$17))))+(IF(U42="",0,INDEX('Appendix 3 Rules'!$H$2:$H$18,MATCH(F42,'Appendix 3 Rules'!$A$2:$A$17))))+(IF(W42="",0,INDEX('Appendix 3 Rules'!$I$2:$I$18,MATCH(F42,'Appendix 3 Rules'!$A$2:$A$17))))+(IF(Y42="",0,INDEX('Appendix 3 Rules'!$J$2:$J$18,MATCH(F42,'Appendix 3 Rules'!$A$2:$A$17))))+(IF(AA42="",0,INDEX('Appendix 3 Rules'!$K$2:$K$18,MATCH(F42,'Appendix 3 Rules'!$A$2:$A$17))))+(IF(AC42="",0,INDEX('Appendix 3 Rules'!$L$2:$L$18,MATCH(F42,'Appendix 3 Rules'!$A$2:$A$17))))+(IF(AE42="",0,INDEX('Appendix 3 Rules'!$M$2:$M$18,MATCH(F42,'Appendix 3 Rules'!$A$2:$A$17))))+(IF(AG42="",0,INDEX('Appendix 3 Rules'!$N$2:$N$18,MATCH(F42,'Appendix 3 Rules'!$A$2:$A$17))))+(IF(F42="gc1",VLOOKUP(F42,'Appendix 3 Rules'!A33:$O$34,15)))+(IF(F42="gc2",VLOOKUP(F42,'Appendix 3 Rules'!A33:$O$34,15)))+(IF(F42="gc3",VLOOKUP(F42,'Appendix 3 Rules'!A33:$O$34,15)))+(IF(F42="gr1",VLOOKUP(F42,'Appendix 3 Rules'!A33:$O$34,15)))+(IF(F42="gr2",VLOOKUP(F42,'Appendix 3 Rules'!A33:$O$34,15)))+(IF(F42="gr3",VLOOKUP(F42,'Appendix 3 Rules'!A33:$O$34,15)))+(IF(F42="h1",VLOOKUP(F42,'Appendix 3 Rules'!A33:$O$34,15)))+(IF(F42="h2",VLOOKUP(F42,'Appendix 3 Rules'!A33:$O$34,15)))+(IF(F42="h3",VLOOKUP(F42,'Appendix 3 Rules'!A33:$O$34,15)))+(IF(F42="i1",VLOOKUP(F42,'Appendix 3 Rules'!A33:$O$34,15)))+(IF(F42="i2",VLOOKUP(F42,'Appendix 3 Rules'!A33:$O$34,15)))+(IF(F42="j1",VLOOKUP(F42,'Appendix 3 Rules'!A33:$O$34,15)))+(IF(F42="j2",VLOOKUP(F42,'Appendix 3 Rules'!A33:$O$34,15)))+(IF(F42="k",VLOOKUP(F42,'Appendix 3 Rules'!A33:$O$34,15)))+(IF(F42="l1",VLOOKUP(F42,'Appendix 3 Rules'!A33:$O$34,15)))+(IF(F42="l2",VLOOKUP(F42,'Appendix 3 Rules'!A33:$O$34,15)))+(IF(F42="m1",VLOOKUP(F42,'Appendix 3 Rules'!A33:$O$34,15)))+(IF(F42="m2",VLOOKUP(F42,'Appendix 3 Rules'!A33:$O$34,15)))+(IF(F42="m3",VLOOKUP(F42,'Appendix 3 Rules'!A33:$O$34,15)))+(IF(F42="n",VLOOKUP(F42,'Appendix 3 Rules'!A33:$O$34,15)))+(IF(F42="o",VLOOKUP(F42,'Appendix 3 Rules'!A33:$O$34,15)))+(IF(F42="p",VLOOKUP(F42,'Appendix 3 Rules'!A33:$O$34,15)))+(IF(F42="q",VLOOKUP(F42,'Appendix 3 Rules'!A33:$O$34,15)))+(IF(F42="r",VLOOKUP(F42,'Appendix 3 Rules'!A33:$O$34,15)))+(IF(F42="s",VLOOKUP(F42,'Appendix 3 Rules'!A33:$O$34,15)))+(IF(F42="t",VLOOKUP(F42,'Appendix 3 Rules'!A33:$O$34,15)))+(IF(F42="u",VLOOKUP(F42,'Appendix 3 Rules'!A33:$O$34,15))))</f>
        <v/>
      </c>
      <c r="H42" s="93" t="str">
        <f>IF(F42="","",IF(OR(F42="d",F42="e",F42="gc1",F42="gc2",F42="gc3",F42="gr1",F42="gr2",F42="gr3",F42="h1",F42="h2",F42="h3",F42="i1",F42="i2",F42="j1",F42="j2",F42="k",F42="l1",F42="l2",F42="m1",F42="m2",F42="m3",F42="n",F42="o",F42="p",F42="q",F42="r",F42="s",F42="t",F42="u",F42="f"),MIN(G42,VLOOKUP(F42,'Appx 3 (Mass) Rules'!$A$1:$D$150,4,0)),MIN(G42,VLOOKUP(F42,'Appx 3 (Mass) Rules'!$A$1:$D$150,4,0),SUMPRODUCT(IF(I42="",0,INDEX('Appendix 3 Rules'!$B$2:$B$18,MATCH(F42,'Appendix 3 Rules'!$A$2:$A$17))))+(IF(K42="",0,INDEX('Appendix 3 Rules'!$C$2:$C$18,MATCH(F42,'Appendix 3 Rules'!$A$2:$A$17))))+(IF(M42="",0,INDEX('Appendix 3 Rules'!$D$2:$D$18,MATCH(F42,'Appendix 3 Rules'!$A$2:$A$17))))+(IF(O42="",0,INDEX('Appendix 3 Rules'!$E$2:$E$18,MATCH(F42,'Appendix 3 Rules'!$A$2:$A$17))))+(IF(Q42="",0,INDEX('Appendix 3 Rules'!$F$2:$F$18,MATCH(F42,'Appendix 3 Rules'!$A$2:$A$17))))+(IF(S42="",0,INDEX('Appendix 3 Rules'!$G$2:$G$18,MATCH(F42,'Appendix 3 Rules'!$A$2:$A$17))))+(IF(U42="",0,INDEX('Appendix 3 Rules'!$H$2:$H$18,MATCH(F42,'Appendix 3 Rules'!$A$2:$A$17))))+(IF(W42="",0,INDEX('Appendix 3 Rules'!$I$2:$I$18,MATCH(F42,'Appendix 3 Rules'!$A$2:$A$17))))+(IF(Y42="",0,INDEX('Appendix 3 Rules'!$J$2:$J$18,MATCH(F42,'Appendix 3 Rules'!$A$2:$A$17))))+(IF(AA42="",0,INDEX('Appendix 3 Rules'!$K$2:$K$18,MATCH(F42,'Appendix 3 Rules'!$A$2:$A$17))))+(IF(AC42="",0,INDEX('Appendix 3 Rules'!$L$2:$L$18,MATCH(F42,'Appendix 3 Rules'!$A$2:$A$17))))+(IF(AE42="",0,INDEX('Appendix 3 Rules'!$M$2:$M$18,MATCH(F42,'Appendix 3 Rules'!$A$2:$A$17))))+(IF(AG42="",0,INDEX('Appendix 3 Rules'!$N$2:$N$18,MATCH(F42,'Appendix 3 Rules'!$A$2:$A$17))))+(IF(F42="gc1",VLOOKUP(F42,'Appendix 3 Rules'!A33:$O$34,15)))+(IF(F42="gc2",VLOOKUP(F42,'Appendix 3 Rules'!A33:$O$34,15)))+(IF(F42="gc3",VLOOKUP(F42,'Appendix 3 Rules'!A33:$O$34,15)))+(IF(F42="gr1",VLOOKUP(F42,'Appendix 3 Rules'!A33:$O$34,15)))+(IF(F42="gr2",VLOOKUP(F42,'Appendix 3 Rules'!A33:$O$34,15)))+(IF(F42="gr3",VLOOKUP(F42,'Appendix 3 Rules'!A33:$O$34,15)))+(IF(F42="h1",VLOOKUP(F42,'Appendix 3 Rules'!A33:$O$34,15)))+(IF(F42="h2",VLOOKUP(F42,'Appendix 3 Rules'!A33:$O$34,15)))+(IF(F42="h3",VLOOKUP(F42,'Appendix 3 Rules'!A33:$O$34,15)))+(IF(F42="i1",VLOOKUP(F42,'Appendix 3 Rules'!A33:$O$34,15)))+(IF(F42="i2",VLOOKUP(F42,'Appendix 3 Rules'!A33:$O$34,15)))+(IF(F42="j1",VLOOKUP(F42,'Appendix 3 Rules'!A33:$O$34,15)))+(IF(F42="j2",VLOOKUP(F42,'Appendix 3 Rules'!A33:$O$34,15)))+(IF(F42="k",VLOOKUP(F42,'Appendix 3 Rules'!A33:$O$34,15)))+(IF(F42="l1",VLOOKUP(F42,'Appendix 3 Rules'!A33:$O$34,15)))+(IF(F42="l2",VLOOKUP(F42,'Appendix 3 Rules'!A33:$O$34,15)))+(IF(F42="m1",VLOOKUP(F42,'Appendix 3 Rules'!A33:$O$34,15)))+(IF(F42="m2",VLOOKUP(F42,'Appendix 3 Rules'!A33:$O$34,15)))+(IF(F42="m3",VLOOKUP(F42,'Appendix 3 Rules'!A33:$O$34,15)))+(IF(F42="n",VLOOKUP(F42,'Appendix 3 Rules'!A33:$O$34,15)))+(IF(F42="o",VLOOKUP(F42,'Appendix 3 Rules'!A33:$O$34,15)))+(IF(F42="p",VLOOKUP(F42,'Appendix 3 Rules'!A33:$O$34,15)))+(IF(F42="q",VLOOKUP(F42,'Appendix 3 Rules'!A33:$O$34,15)))+(IF(F42="r",VLOOKUP(F42,'Appendix 3 Rules'!A33:$O$34,15)))+(IF(F42="s",VLOOKUP(F42,'Appendix 3 Rules'!A33:$O$34,15)))+(IF(F42="t",VLOOKUP(F42,'Appendix 3 Rules'!A33:$O$34,15)))+(IF(F42="u",VLOOKUP(F42,'Appendix 3 Rules'!A33:$O$34,15))))))</f>
        <v/>
      </c>
      <c r="I42" s="14"/>
      <c r="J42" s="17"/>
      <c r="K42" s="14"/>
      <c r="L42" s="17"/>
      <c r="M42" s="14"/>
      <c r="N42" s="17"/>
      <c r="O42" s="14"/>
      <c r="P42" s="17"/>
      <c r="Q42" s="14"/>
      <c r="R42" s="17"/>
      <c r="S42" s="90"/>
      <c r="T42" s="17"/>
      <c r="U42" s="14"/>
      <c r="V42" s="17"/>
      <c r="W42" s="14"/>
      <c r="X42" s="17"/>
      <c r="Y42" s="91"/>
      <c r="Z42" s="17"/>
      <c r="AA42" s="91"/>
      <c r="AB42" s="17"/>
      <c r="AC42" s="11"/>
      <c r="AD42" s="16"/>
      <c r="AE42" s="11"/>
      <c r="AF42" s="16"/>
      <c r="AG42" s="11"/>
      <c r="AH42" s="16"/>
      <c r="AJ42" s="16" t="str">
        <f>IF(AND(F42&lt;&gt;"f",M42&lt;&gt;""),VLOOKUP(F42,'Appendix 3 Rules'!$A$1:$O$34,4,FALSE),"")</f>
        <v/>
      </c>
      <c r="AK42" s="16" t="str">
        <f>IF(Q42="","",VLOOKUP(F42,'Appendix 3 Rules'!$A$1:$N$34,6,FALSE))</f>
        <v/>
      </c>
      <c r="AL42" s="16" t="str">
        <f>IF(AND(F42="f",U42&lt;&gt;""),VLOOKUP(F42,'Appendix 3 Rules'!$A$1:$N$34,8,FALSE),"")</f>
        <v/>
      </c>
    </row>
    <row r="43" spans="1:38" ht="18" customHeight="1" x14ac:dyDescent="0.2">
      <c r="B43" s="92"/>
      <c r="C43" s="12"/>
      <c r="D43" s="13"/>
      <c r="E43" s="12"/>
      <c r="F43" s="11"/>
      <c r="G43" s="26" t="str">
        <f>IF(F43="","",SUMPRODUCT(IF(I43="",0,INDEX('Appendix 3 Rules'!$B$2:$B$18,MATCH(F43,'Appendix 3 Rules'!$A$2:$A$17))))+(IF(K43="",0,INDEX('Appendix 3 Rules'!$C$2:$C$18,MATCH(F43,'Appendix 3 Rules'!$A$2:$A$17))))+(IF(M43="",0,INDEX('Appendix 3 Rules'!$D$2:$D$18,MATCH(F43,'Appendix 3 Rules'!$A$2:$A$17))))+(IF(O43="",0,INDEX('Appendix 3 Rules'!$E$2:$E$18,MATCH(F43,'Appendix 3 Rules'!$A$2:$A$17))))+(IF(Q43="",0,INDEX('Appendix 3 Rules'!$F$2:$F$18,MATCH(F43,'Appendix 3 Rules'!$A$2:$A$17))))+(IF(S43="",0,INDEX('Appendix 3 Rules'!$G$2:$G$18,MATCH(F43,'Appendix 3 Rules'!$A$2:$A$17))))+(IF(U43="",0,INDEX('Appendix 3 Rules'!$H$2:$H$18,MATCH(F43,'Appendix 3 Rules'!$A$2:$A$17))))+(IF(W43="",0,INDEX('Appendix 3 Rules'!$I$2:$I$18,MATCH(F43,'Appendix 3 Rules'!$A$2:$A$17))))+(IF(Y43="",0,INDEX('Appendix 3 Rules'!$J$2:$J$18,MATCH(F43,'Appendix 3 Rules'!$A$2:$A$17))))+(IF(AA43="",0,INDEX('Appendix 3 Rules'!$K$2:$K$18,MATCH(F43,'Appendix 3 Rules'!$A$2:$A$17))))+(IF(AC43="",0,INDEX('Appendix 3 Rules'!$L$2:$L$18,MATCH(F43,'Appendix 3 Rules'!$A$2:$A$17))))+(IF(AE43="",0,INDEX('Appendix 3 Rules'!$M$2:$M$18,MATCH(F43,'Appendix 3 Rules'!$A$2:$A$17))))+(IF(AG43="",0,INDEX('Appendix 3 Rules'!$N$2:$N$18,MATCH(F43,'Appendix 3 Rules'!$A$2:$A$17))))+(IF(F43="gc1",VLOOKUP(F43,'Appendix 3 Rules'!A34:$O$34,15)))+(IF(F43="gc2",VLOOKUP(F43,'Appendix 3 Rules'!A34:$O$34,15)))+(IF(F43="gc3",VLOOKUP(F43,'Appendix 3 Rules'!A34:$O$34,15)))+(IF(F43="gr1",VLOOKUP(F43,'Appendix 3 Rules'!A34:$O$34,15)))+(IF(F43="gr2",VLOOKUP(F43,'Appendix 3 Rules'!A34:$O$34,15)))+(IF(F43="gr3",VLOOKUP(F43,'Appendix 3 Rules'!A34:$O$34,15)))+(IF(F43="h1",VLOOKUP(F43,'Appendix 3 Rules'!A34:$O$34,15)))+(IF(F43="h2",VLOOKUP(F43,'Appendix 3 Rules'!A34:$O$34,15)))+(IF(F43="h3",VLOOKUP(F43,'Appendix 3 Rules'!A34:$O$34,15)))+(IF(F43="i1",VLOOKUP(F43,'Appendix 3 Rules'!A34:$O$34,15)))+(IF(F43="i2",VLOOKUP(F43,'Appendix 3 Rules'!A34:$O$34,15)))+(IF(F43="j1",VLOOKUP(F43,'Appendix 3 Rules'!A34:$O$34,15)))+(IF(F43="j2",VLOOKUP(F43,'Appendix 3 Rules'!A34:$O$34,15)))+(IF(F43="k",VLOOKUP(F43,'Appendix 3 Rules'!A34:$O$34,15)))+(IF(F43="l1",VLOOKUP(F43,'Appendix 3 Rules'!A34:$O$34,15)))+(IF(F43="l2",VLOOKUP(F43,'Appendix 3 Rules'!A34:$O$34,15)))+(IF(F43="m1",VLOOKUP(F43,'Appendix 3 Rules'!A34:$O$34,15)))+(IF(F43="m2",VLOOKUP(F43,'Appendix 3 Rules'!A34:$O$34,15)))+(IF(F43="m3",VLOOKUP(F43,'Appendix 3 Rules'!A34:$O$34,15)))+(IF(F43="n",VLOOKUP(F43,'Appendix 3 Rules'!A34:$O$34,15)))+(IF(F43="o",VLOOKUP(F43,'Appendix 3 Rules'!A34:$O$34,15)))+(IF(F43="p",VLOOKUP(F43,'Appendix 3 Rules'!A34:$O$34,15)))+(IF(F43="q",VLOOKUP(F43,'Appendix 3 Rules'!A34:$O$34,15)))+(IF(F43="r",VLOOKUP(F43,'Appendix 3 Rules'!A34:$O$34,15)))+(IF(F43="s",VLOOKUP(F43,'Appendix 3 Rules'!A34:$O$34,15)))+(IF(F43="t",VLOOKUP(F43,'Appendix 3 Rules'!A34:$O$34,15)))+(IF(F43="u",VLOOKUP(F43,'Appendix 3 Rules'!A34:$O$34,15))))</f>
        <v/>
      </c>
      <c r="H43" s="93" t="str">
        <f>IF(F43="","",IF(OR(F43="d",F43="e",F43="gc1",F43="gc2",F43="gc3",F43="gr1",F43="gr2",F43="gr3",F43="h1",F43="h2",F43="h3",F43="i1",F43="i2",F43="j1",F43="j2",F43="k",F43="l1",F43="l2",F43="m1",F43="m2",F43="m3",F43="n",F43="o",F43="p",F43="q",F43="r",F43="s",F43="t",F43="u",F43="f"),MIN(G43,VLOOKUP(F43,'Appx 3 (Mass) Rules'!$A$1:$D$150,4,0)),MIN(G43,VLOOKUP(F43,'Appx 3 (Mass) Rules'!$A$1:$D$150,4,0),SUMPRODUCT(IF(I43="",0,INDEX('Appendix 3 Rules'!$B$2:$B$18,MATCH(F43,'Appendix 3 Rules'!$A$2:$A$17))))+(IF(K43="",0,INDEX('Appendix 3 Rules'!$C$2:$C$18,MATCH(F43,'Appendix 3 Rules'!$A$2:$A$17))))+(IF(M43="",0,INDEX('Appendix 3 Rules'!$D$2:$D$18,MATCH(F43,'Appendix 3 Rules'!$A$2:$A$17))))+(IF(O43="",0,INDEX('Appendix 3 Rules'!$E$2:$E$18,MATCH(F43,'Appendix 3 Rules'!$A$2:$A$17))))+(IF(Q43="",0,INDEX('Appendix 3 Rules'!$F$2:$F$18,MATCH(F43,'Appendix 3 Rules'!$A$2:$A$17))))+(IF(S43="",0,INDEX('Appendix 3 Rules'!$G$2:$G$18,MATCH(F43,'Appendix 3 Rules'!$A$2:$A$17))))+(IF(U43="",0,INDEX('Appendix 3 Rules'!$H$2:$H$18,MATCH(F43,'Appendix 3 Rules'!$A$2:$A$17))))+(IF(W43="",0,INDEX('Appendix 3 Rules'!$I$2:$I$18,MATCH(F43,'Appendix 3 Rules'!$A$2:$A$17))))+(IF(Y43="",0,INDEX('Appendix 3 Rules'!$J$2:$J$18,MATCH(F43,'Appendix 3 Rules'!$A$2:$A$17))))+(IF(AA43="",0,INDEX('Appendix 3 Rules'!$K$2:$K$18,MATCH(F43,'Appendix 3 Rules'!$A$2:$A$17))))+(IF(AC43="",0,INDEX('Appendix 3 Rules'!$L$2:$L$18,MATCH(F43,'Appendix 3 Rules'!$A$2:$A$17))))+(IF(AE43="",0,INDEX('Appendix 3 Rules'!$M$2:$M$18,MATCH(F43,'Appendix 3 Rules'!$A$2:$A$17))))+(IF(AG43="",0,INDEX('Appendix 3 Rules'!$N$2:$N$18,MATCH(F43,'Appendix 3 Rules'!$A$2:$A$17))))+(IF(F43="gc1",VLOOKUP(F43,'Appendix 3 Rules'!A34:$O$34,15)))+(IF(F43="gc2",VLOOKUP(F43,'Appendix 3 Rules'!A34:$O$34,15)))+(IF(F43="gc3",VLOOKUP(F43,'Appendix 3 Rules'!A34:$O$34,15)))+(IF(F43="gr1",VLOOKUP(F43,'Appendix 3 Rules'!A34:$O$34,15)))+(IF(F43="gr2",VLOOKUP(F43,'Appendix 3 Rules'!A34:$O$34,15)))+(IF(F43="gr3",VLOOKUP(F43,'Appendix 3 Rules'!A34:$O$34,15)))+(IF(F43="h1",VLOOKUP(F43,'Appendix 3 Rules'!A34:$O$34,15)))+(IF(F43="h2",VLOOKUP(F43,'Appendix 3 Rules'!A34:$O$34,15)))+(IF(F43="h3",VLOOKUP(F43,'Appendix 3 Rules'!A34:$O$34,15)))+(IF(F43="i1",VLOOKUP(F43,'Appendix 3 Rules'!A34:$O$34,15)))+(IF(F43="i2",VLOOKUP(F43,'Appendix 3 Rules'!A34:$O$34,15)))+(IF(F43="j1",VLOOKUP(F43,'Appendix 3 Rules'!A34:$O$34,15)))+(IF(F43="j2",VLOOKUP(F43,'Appendix 3 Rules'!A34:$O$34,15)))+(IF(F43="k",VLOOKUP(F43,'Appendix 3 Rules'!A34:$O$34,15)))+(IF(F43="l1",VLOOKUP(F43,'Appendix 3 Rules'!A34:$O$34,15)))+(IF(F43="l2",VLOOKUP(F43,'Appendix 3 Rules'!A34:$O$34,15)))+(IF(F43="m1",VLOOKUP(F43,'Appendix 3 Rules'!A34:$O$34,15)))+(IF(F43="m2",VLOOKUP(F43,'Appendix 3 Rules'!A34:$O$34,15)))+(IF(F43="m3",VLOOKUP(F43,'Appendix 3 Rules'!A34:$O$34,15)))+(IF(F43="n",VLOOKUP(F43,'Appendix 3 Rules'!A34:$O$34,15)))+(IF(F43="o",VLOOKUP(F43,'Appendix 3 Rules'!A34:$O$34,15)))+(IF(F43="p",VLOOKUP(F43,'Appendix 3 Rules'!A34:$O$34,15)))+(IF(F43="q",VLOOKUP(F43,'Appendix 3 Rules'!A34:$O$34,15)))+(IF(F43="r",VLOOKUP(F43,'Appendix 3 Rules'!A34:$O$34,15)))+(IF(F43="s",VLOOKUP(F43,'Appendix 3 Rules'!A34:$O$34,15)))+(IF(F43="t",VLOOKUP(F43,'Appendix 3 Rules'!A34:$O$34,15)))+(IF(F43="u",VLOOKUP(F43,'Appendix 3 Rules'!A34:$O$34,15))))))</f>
        <v/>
      </c>
      <c r="I43" s="15"/>
      <c r="J43" s="16"/>
      <c r="K43" s="15"/>
      <c r="L43" s="16"/>
      <c r="M43" s="15"/>
      <c r="N43" s="16"/>
      <c r="O43" s="15"/>
      <c r="P43" s="16"/>
      <c r="Q43" s="15"/>
      <c r="R43" s="16"/>
      <c r="S43" s="15"/>
      <c r="T43" s="16"/>
      <c r="U43" s="15"/>
      <c r="V43" s="16"/>
      <c r="W43" s="15"/>
      <c r="X43" s="16"/>
      <c r="Y43" s="15"/>
      <c r="Z43" s="16"/>
      <c r="AA43" s="15"/>
      <c r="AB43" s="16"/>
      <c r="AC43" s="11"/>
      <c r="AD43" s="16"/>
      <c r="AE43" s="11"/>
      <c r="AF43" s="16"/>
      <c r="AG43" s="11"/>
      <c r="AH43" s="16"/>
      <c r="AJ43" s="16" t="str">
        <f>IF(AND(F43&lt;&gt;"f",M43&lt;&gt;""),VLOOKUP(F43,'Appendix 3 Rules'!$A$1:$O$34,4,FALSE),"")</f>
        <v/>
      </c>
      <c r="AK43" s="16" t="str">
        <f>IF(Q43="","",VLOOKUP(F43,'Appendix 3 Rules'!$A$1:$N$34,6,FALSE))</f>
        <v/>
      </c>
      <c r="AL43" s="16" t="str">
        <f>IF(AND(F43="f",U43&lt;&gt;""),VLOOKUP(F43,'Appendix 3 Rules'!$A$1:$N$34,8,FALSE),"")</f>
        <v/>
      </c>
    </row>
    <row r="44" spans="1:38" ht="18" customHeight="1" x14ac:dyDescent="0.2">
      <c r="B44" s="92"/>
      <c r="C44" s="12"/>
      <c r="D44" s="13"/>
      <c r="E44" s="12"/>
      <c r="F44" s="11"/>
      <c r="G44" s="26" t="str">
        <f>IF(F44="","",SUMPRODUCT(IF(I44="",0,INDEX('Appendix 3 Rules'!$B$2:$B$18,MATCH(F44,'Appendix 3 Rules'!$A$2:$A$17))))+(IF(K44="",0,INDEX('Appendix 3 Rules'!$C$2:$C$18,MATCH(F44,'Appendix 3 Rules'!$A$2:$A$17))))+(IF(M44="",0,INDEX('Appendix 3 Rules'!$D$2:$D$18,MATCH(F44,'Appendix 3 Rules'!$A$2:$A$17))))+(IF(O44="",0,INDEX('Appendix 3 Rules'!$E$2:$E$18,MATCH(F44,'Appendix 3 Rules'!$A$2:$A$17))))+(IF(Q44="",0,INDEX('Appendix 3 Rules'!$F$2:$F$18,MATCH(F44,'Appendix 3 Rules'!$A$2:$A$17))))+(IF(S44="",0,INDEX('Appendix 3 Rules'!$G$2:$G$18,MATCH(F44,'Appendix 3 Rules'!$A$2:$A$17))))+(IF(U44="",0,INDEX('Appendix 3 Rules'!$H$2:$H$18,MATCH(F44,'Appendix 3 Rules'!$A$2:$A$17))))+(IF(W44="",0,INDEX('Appendix 3 Rules'!$I$2:$I$18,MATCH(F44,'Appendix 3 Rules'!$A$2:$A$17))))+(IF(Y44="",0,INDEX('Appendix 3 Rules'!$J$2:$J$18,MATCH(F44,'Appendix 3 Rules'!$A$2:$A$17))))+(IF(AA44="",0,INDEX('Appendix 3 Rules'!$K$2:$K$18,MATCH(F44,'Appendix 3 Rules'!$A$2:$A$17))))+(IF(AC44="",0,INDEX('Appendix 3 Rules'!$L$2:$L$18,MATCH(F44,'Appendix 3 Rules'!$A$2:$A$17))))+(IF(AE44="",0,INDEX('Appendix 3 Rules'!$M$2:$M$18,MATCH(F44,'Appendix 3 Rules'!$A$2:$A$17))))+(IF(AG44="",0,INDEX('Appendix 3 Rules'!$N$2:$N$18,MATCH(F44,'Appendix 3 Rules'!$A$2:$A$17))))+(IF(F44="gc1",VLOOKUP(F44,'Appendix 3 Rules'!A$34:$O35,15)))+(IF(F44="gc2",VLOOKUP(F44,'Appendix 3 Rules'!A$34:$O35,15)))+(IF(F44="gc3",VLOOKUP(F44,'Appendix 3 Rules'!A$34:$O35,15)))+(IF(F44="gr1",VLOOKUP(F44,'Appendix 3 Rules'!A$34:$O35,15)))+(IF(F44="gr2",VLOOKUP(F44,'Appendix 3 Rules'!A$34:$O35,15)))+(IF(F44="gr3",VLOOKUP(F44,'Appendix 3 Rules'!A$34:$O35,15)))+(IF(F44="h1",VLOOKUP(F44,'Appendix 3 Rules'!A$34:$O35,15)))+(IF(F44="h2",VLOOKUP(F44,'Appendix 3 Rules'!A$34:$O35,15)))+(IF(F44="h3",VLOOKUP(F44,'Appendix 3 Rules'!A$34:$O35,15)))+(IF(F44="i1",VLOOKUP(F44,'Appendix 3 Rules'!A$34:$O35,15)))+(IF(F44="i2",VLOOKUP(F44,'Appendix 3 Rules'!A$34:$O35,15)))+(IF(F44="j1",VLOOKUP(F44,'Appendix 3 Rules'!A$34:$O35,15)))+(IF(F44="j2",VLOOKUP(F44,'Appendix 3 Rules'!A$34:$O35,15)))+(IF(F44="k",VLOOKUP(F44,'Appendix 3 Rules'!A$34:$O35,15)))+(IF(F44="l1",VLOOKUP(F44,'Appendix 3 Rules'!A$34:$O35,15)))+(IF(F44="l2",VLOOKUP(F44,'Appendix 3 Rules'!A$34:$O35,15)))+(IF(F44="m1",VLOOKUP(F44,'Appendix 3 Rules'!A$34:$O35,15)))+(IF(F44="m2",VLOOKUP(F44,'Appendix 3 Rules'!A$34:$O35,15)))+(IF(F44="m3",VLOOKUP(F44,'Appendix 3 Rules'!A$34:$O35,15)))+(IF(F44="n",VLOOKUP(F44,'Appendix 3 Rules'!A$34:$O35,15)))+(IF(F44="o",VLOOKUP(F44,'Appendix 3 Rules'!A$34:$O35,15)))+(IF(F44="p",VLOOKUP(F44,'Appendix 3 Rules'!A$34:$O35,15)))+(IF(F44="q",VLOOKUP(F44,'Appendix 3 Rules'!A$34:$O35,15)))+(IF(F44="r",VLOOKUP(F44,'Appendix 3 Rules'!A$34:$O35,15)))+(IF(F44="s",VLOOKUP(F44,'Appendix 3 Rules'!A$34:$O35,15)))+(IF(F44="t",VLOOKUP(F44,'Appendix 3 Rules'!A$34:$O35,15)))+(IF(F44="u",VLOOKUP(F44,'Appendix 3 Rules'!A$34:$O35,15))))</f>
        <v/>
      </c>
      <c r="H44" s="93" t="str">
        <f>IF(F44="","",IF(OR(F44="d",F44="e",F44="gc1",F44="gc2",F44="gc3",F44="gr1",F44="gr2",F44="gr3",F44="h1",F44="h2",F44="h3",F44="i1",F44="i2",F44="j1",F44="j2",F44="k",F44="l1",F44="l2",F44="m1",F44="m2",F44="m3",F44="n",F44="o",F44="p",F44="q",F44="r",F44="s",F44="t",F44="u",F44="f"),MIN(G44,VLOOKUP(F44,'Appx 3 (Mass) Rules'!$A$1:$D$150,4,0)),MIN(G44,VLOOKUP(F44,'Appx 3 (Mass) Rules'!$A$1:$D$150,4,0),SUMPRODUCT(IF(I44="",0,INDEX('Appendix 3 Rules'!$B$2:$B$18,MATCH(F44,'Appendix 3 Rules'!$A$2:$A$17))))+(IF(K44="",0,INDEX('Appendix 3 Rules'!$C$2:$C$18,MATCH(F44,'Appendix 3 Rules'!$A$2:$A$17))))+(IF(M44="",0,INDEX('Appendix 3 Rules'!$D$2:$D$18,MATCH(F44,'Appendix 3 Rules'!$A$2:$A$17))))+(IF(O44="",0,INDEX('Appendix 3 Rules'!$E$2:$E$18,MATCH(F44,'Appendix 3 Rules'!$A$2:$A$17))))+(IF(Q44="",0,INDEX('Appendix 3 Rules'!$F$2:$F$18,MATCH(F44,'Appendix 3 Rules'!$A$2:$A$17))))+(IF(S44="",0,INDEX('Appendix 3 Rules'!$G$2:$G$18,MATCH(F44,'Appendix 3 Rules'!$A$2:$A$17))))+(IF(U44="",0,INDEX('Appendix 3 Rules'!$H$2:$H$18,MATCH(F44,'Appendix 3 Rules'!$A$2:$A$17))))+(IF(W44="",0,INDEX('Appendix 3 Rules'!$I$2:$I$18,MATCH(F44,'Appendix 3 Rules'!$A$2:$A$17))))+(IF(Y44="",0,INDEX('Appendix 3 Rules'!$J$2:$J$18,MATCH(F44,'Appendix 3 Rules'!$A$2:$A$17))))+(IF(AA44="",0,INDEX('Appendix 3 Rules'!$K$2:$K$18,MATCH(F44,'Appendix 3 Rules'!$A$2:$A$17))))+(IF(AC44="",0,INDEX('Appendix 3 Rules'!$L$2:$L$18,MATCH(F44,'Appendix 3 Rules'!$A$2:$A$17))))+(IF(AE44="",0,INDEX('Appendix 3 Rules'!$M$2:$M$18,MATCH(F44,'Appendix 3 Rules'!$A$2:$A$17))))+(IF(AG44="",0,INDEX('Appendix 3 Rules'!$N$2:$N$18,MATCH(F44,'Appendix 3 Rules'!$A$2:$A$17))))+(IF(F44="gc1",VLOOKUP(F44,'Appendix 3 Rules'!A$34:$O35,15)))+(IF(F44="gc2",VLOOKUP(F44,'Appendix 3 Rules'!A$34:$O35,15)))+(IF(F44="gc3",VLOOKUP(F44,'Appendix 3 Rules'!A$34:$O35,15)))+(IF(F44="gr1",VLOOKUP(F44,'Appendix 3 Rules'!A$34:$O35,15)))+(IF(F44="gr2",VLOOKUP(F44,'Appendix 3 Rules'!A$34:$O35,15)))+(IF(F44="gr3",VLOOKUP(F44,'Appendix 3 Rules'!A$34:$O35,15)))+(IF(F44="h1",VLOOKUP(F44,'Appendix 3 Rules'!A$34:$O35,15)))+(IF(F44="h2",VLOOKUP(F44,'Appendix 3 Rules'!A$34:$O35,15)))+(IF(F44="h3",VLOOKUP(F44,'Appendix 3 Rules'!A$34:$O35,15)))+(IF(F44="i1",VLOOKUP(F44,'Appendix 3 Rules'!A$34:$O35,15)))+(IF(F44="i2",VLOOKUP(F44,'Appendix 3 Rules'!A$34:$O35,15)))+(IF(F44="j1",VLOOKUP(F44,'Appendix 3 Rules'!A$34:$O35,15)))+(IF(F44="j2",VLOOKUP(F44,'Appendix 3 Rules'!A$34:$O35,15)))+(IF(F44="k",VLOOKUP(F44,'Appendix 3 Rules'!A$34:$O35,15)))+(IF(F44="l1",VLOOKUP(F44,'Appendix 3 Rules'!A$34:$O35,15)))+(IF(F44="l2",VLOOKUP(F44,'Appendix 3 Rules'!A$34:$O35,15)))+(IF(F44="m1",VLOOKUP(F44,'Appendix 3 Rules'!A$34:$O35,15)))+(IF(F44="m2",VLOOKUP(F44,'Appendix 3 Rules'!A$34:$O35,15)))+(IF(F44="m3",VLOOKUP(F44,'Appendix 3 Rules'!A$34:$O35,15)))+(IF(F44="n",VLOOKUP(F44,'Appendix 3 Rules'!A$34:$O35,15)))+(IF(F44="o",VLOOKUP(F44,'Appendix 3 Rules'!A$34:$O35,15)))+(IF(F44="p",VLOOKUP(F44,'Appendix 3 Rules'!A$34:$O35,15)))+(IF(F44="q",VLOOKUP(F44,'Appendix 3 Rules'!A$34:$O35,15)))+(IF(F44="r",VLOOKUP(F44,'Appendix 3 Rules'!A$34:$O35,15)))+(IF(F44="s",VLOOKUP(F44,'Appendix 3 Rules'!A$34:$O35,15)))+(IF(F44="t",VLOOKUP(F44,'Appendix 3 Rules'!A$34:$O35,15)))+(IF(F44="u",VLOOKUP(F44,'Appendix 3 Rules'!A$34:$O35,15))))))</f>
        <v/>
      </c>
      <c r="I44" s="14"/>
      <c r="J44" s="17"/>
      <c r="K44" s="14"/>
      <c r="L44" s="17"/>
      <c r="M44" s="14"/>
      <c r="N44" s="17"/>
      <c r="O44" s="14"/>
      <c r="P44" s="17"/>
      <c r="Q44" s="14"/>
      <c r="R44" s="17"/>
      <c r="S44" s="90"/>
      <c r="T44" s="17"/>
      <c r="U44" s="14"/>
      <c r="V44" s="17"/>
      <c r="W44" s="14"/>
      <c r="X44" s="17"/>
      <c r="Y44" s="91"/>
      <c r="Z44" s="17"/>
      <c r="AA44" s="91"/>
      <c r="AB44" s="17"/>
      <c r="AC44" s="11"/>
      <c r="AD44" s="16"/>
      <c r="AE44" s="11"/>
      <c r="AF44" s="16"/>
      <c r="AG44" s="11"/>
      <c r="AH44" s="16"/>
      <c r="AJ44" s="16" t="str">
        <f>IF(AND(F44&lt;&gt;"f",M44&lt;&gt;""),VLOOKUP(F44,'Appendix 3 Rules'!$A$1:$O$34,4,FALSE),"")</f>
        <v/>
      </c>
      <c r="AK44" s="16" t="str">
        <f>IF(Q44="","",VLOOKUP(F44,'Appendix 3 Rules'!$A$1:$N$34,6,FALSE))</f>
        <v/>
      </c>
      <c r="AL44" s="16" t="str">
        <f>IF(AND(F44="f",U44&lt;&gt;""),VLOOKUP(F44,'Appendix 3 Rules'!$A$1:$N$34,8,FALSE),"")</f>
        <v/>
      </c>
    </row>
    <row r="45" spans="1:38" ht="18" customHeight="1" x14ac:dyDescent="0.2">
      <c r="B45" s="92"/>
      <c r="C45" s="12"/>
      <c r="D45" s="13"/>
      <c r="E45" s="12"/>
      <c r="F45" s="11"/>
      <c r="G45" s="26" t="str">
        <f>IF(F45="","",SUMPRODUCT(IF(I45="",0,INDEX('Appendix 3 Rules'!$B$2:$B$18,MATCH(F45,'Appendix 3 Rules'!$A$2:$A$17))))+(IF(K45="",0,INDEX('Appendix 3 Rules'!$C$2:$C$18,MATCH(F45,'Appendix 3 Rules'!$A$2:$A$17))))+(IF(M45="",0,INDEX('Appendix 3 Rules'!$D$2:$D$18,MATCH(F45,'Appendix 3 Rules'!$A$2:$A$17))))+(IF(O45="",0,INDEX('Appendix 3 Rules'!$E$2:$E$18,MATCH(F45,'Appendix 3 Rules'!$A$2:$A$17))))+(IF(Q45="",0,INDEX('Appendix 3 Rules'!$F$2:$F$18,MATCH(F45,'Appendix 3 Rules'!$A$2:$A$17))))+(IF(S45="",0,INDEX('Appendix 3 Rules'!$G$2:$G$18,MATCH(F45,'Appendix 3 Rules'!$A$2:$A$17))))+(IF(U45="",0,INDEX('Appendix 3 Rules'!$H$2:$H$18,MATCH(F45,'Appendix 3 Rules'!$A$2:$A$17))))+(IF(W45="",0,INDEX('Appendix 3 Rules'!$I$2:$I$18,MATCH(F45,'Appendix 3 Rules'!$A$2:$A$17))))+(IF(Y45="",0,INDEX('Appendix 3 Rules'!$J$2:$J$18,MATCH(F45,'Appendix 3 Rules'!$A$2:$A$17))))+(IF(AA45="",0,INDEX('Appendix 3 Rules'!$K$2:$K$18,MATCH(F45,'Appendix 3 Rules'!$A$2:$A$17))))+(IF(AC45="",0,INDEX('Appendix 3 Rules'!$L$2:$L$18,MATCH(F45,'Appendix 3 Rules'!$A$2:$A$17))))+(IF(AE45="",0,INDEX('Appendix 3 Rules'!$M$2:$M$18,MATCH(F45,'Appendix 3 Rules'!$A$2:$A$17))))+(IF(AG45="",0,INDEX('Appendix 3 Rules'!$N$2:$N$18,MATCH(F45,'Appendix 3 Rules'!$A$2:$A$17))))+(IF(F45="gc1",VLOOKUP(F45,'Appendix 3 Rules'!A$34:$O36,15)))+(IF(F45="gc2",VLOOKUP(F45,'Appendix 3 Rules'!A$34:$O36,15)))+(IF(F45="gc3",VLOOKUP(F45,'Appendix 3 Rules'!A$34:$O36,15)))+(IF(F45="gr1",VLOOKUP(F45,'Appendix 3 Rules'!A$34:$O36,15)))+(IF(F45="gr2",VLOOKUP(F45,'Appendix 3 Rules'!A$34:$O36,15)))+(IF(F45="gr3",VLOOKUP(F45,'Appendix 3 Rules'!A$34:$O36,15)))+(IF(F45="h1",VLOOKUP(F45,'Appendix 3 Rules'!A$34:$O36,15)))+(IF(F45="h2",VLOOKUP(F45,'Appendix 3 Rules'!A$34:$O36,15)))+(IF(F45="h3",VLOOKUP(F45,'Appendix 3 Rules'!A$34:$O36,15)))+(IF(F45="i1",VLOOKUP(F45,'Appendix 3 Rules'!A$34:$O36,15)))+(IF(F45="i2",VLOOKUP(F45,'Appendix 3 Rules'!A$34:$O36,15)))+(IF(F45="j1",VLOOKUP(F45,'Appendix 3 Rules'!A$34:$O36,15)))+(IF(F45="j2",VLOOKUP(F45,'Appendix 3 Rules'!A$34:$O36,15)))+(IF(F45="k",VLOOKUP(F45,'Appendix 3 Rules'!A$34:$O36,15)))+(IF(F45="l1",VLOOKUP(F45,'Appendix 3 Rules'!A$34:$O36,15)))+(IF(F45="l2",VLOOKUP(F45,'Appendix 3 Rules'!A$34:$O36,15)))+(IF(F45="m1",VLOOKUP(F45,'Appendix 3 Rules'!A$34:$O36,15)))+(IF(F45="m2",VLOOKUP(F45,'Appendix 3 Rules'!A$34:$O36,15)))+(IF(F45="m3",VLOOKUP(F45,'Appendix 3 Rules'!A$34:$O36,15)))+(IF(F45="n",VLOOKUP(F45,'Appendix 3 Rules'!A$34:$O36,15)))+(IF(F45="o",VLOOKUP(F45,'Appendix 3 Rules'!A$34:$O36,15)))+(IF(F45="p",VLOOKUP(F45,'Appendix 3 Rules'!A$34:$O36,15)))+(IF(F45="q",VLOOKUP(F45,'Appendix 3 Rules'!A$34:$O36,15)))+(IF(F45="r",VLOOKUP(F45,'Appendix 3 Rules'!A$34:$O36,15)))+(IF(F45="s",VLOOKUP(F45,'Appendix 3 Rules'!A$34:$O36,15)))+(IF(F45="t",VLOOKUP(F45,'Appendix 3 Rules'!A$34:$O36,15)))+(IF(F45="u",VLOOKUP(F45,'Appendix 3 Rules'!A$34:$O36,15))))</f>
        <v/>
      </c>
      <c r="H45" s="93" t="str">
        <f>IF(F45="","",IF(OR(F45="d",F45="e",F45="gc1",F45="gc2",F45="gc3",F45="gr1",F45="gr2",F45="gr3",F45="h1",F45="h2",F45="h3",F45="i1",F45="i2",F45="j1",F45="j2",F45="k",F45="l1",F45="l2",F45="m1",F45="m2",F45="m3",F45="n",F45="o",F45="p",F45="q",F45="r",F45="s",F45="t",F45="u",F45="f"),MIN(G45,VLOOKUP(F45,'Appx 3 (Mass) Rules'!$A$1:$D$150,4,0)),MIN(G45,VLOOKUP(F45,'Appx 3 (Mass) Rules'!$A$1:$D$150,4,0),SUMPRODUCT(IF(I45="",0,INDEX('Appendix 3 Rules'!$B$2:$B$18,MATCH(F45,'Appendix 3 Rules'!$A$2:$A$17))))+(IF(K45="",0,INDEX('Appendix 3 Rules'!$C$2:$C$18,MATCH(F45,'Appendix 3 Rules'!$A$2:$A$17))))+(IF(M45="",0,INDEX('Appendix 3 Rules'!$D$2:$D$18,MATCH(F45,'Appendix 3 Rules'!$A$2:$A$17))))+(IF(O45="",0,INDEX('Appendix 3 Rules'!$E$2:$E$18,MATCH(F45,'Appendix 3 Rules'!$A$2:$A$17))))+(IF(Q45="",0,INDEX('Appendix 3 Rules'!$F$2:$F$18,MATCH(F45,'Appendix 3 Rules'!$A$2:$A$17))))+(IF(S45="",0,INDEX('Appendix 3 Rules'!$G$2:$G$18,MATCH(F45,'Appendix 3 Rules'!$A$2:$A$17))))+(IF(U45="",0,INDEX('Appendix 3 Rules'!$H$2:$H$18,MATCH(F45,'Appendix 3 Rules'!$A$2:$A$17))))+(IF(W45="",0,INDEX('Appendix 3 Rules'!$I$2:$I$18,MATCH(F45,'Appendix 3 Rules'!$A$2:$A$17))))+(IF(Y45="",0,INDEX('Appendix 3 Rules'!$J$2:$J$18,MATCH(F45,'Appendix 3 Rules'!$A$2:$A$17))))+(IF(AA45="",0,INDEX('Appendix 3 Rules'!$K$2:$K$18,MATCH(F45,'Appendix 3 Rules'!$A$2:$A$17))))+(IF(AC45="",0,INDEX('Appendix 3 Rules'!$L$2:$L$18,MATCH(F45,'Appendix 3 Rules'!$A$2:$A$17))))+(IF(AE45="",0,INDEX('Appendix 3 Rules'!$M$2:$M$18,MATCH(F45,'Appendix 3 Rules'!$A$2:$A$17))))+(IF(AG45="",0,INDEX('Appendix 3 Rules'!$N$2:$N$18,MATCH(F45,'Appendix 3 Rules'!$A$2:$A$17))))+(IF(F45="gc1",VLOOKUP(F45,'Appendix 3 Rules'!A$34:$O36,15)))+(IF(F45="gc2",VLOOKUP(F45,'Appendix 3 Rules'!A$34:$O36,15)))+(IF(F45="gc3",VLOOKUP(F45,'Appendix 3 Rules'!A$34:$O36,15)))+(IF(F45="gr1",VLOOKUP(F45,'Appendix 3 Rules'!A$34:$O36,15)))+(IF(F45="gr2",VLOOKUP(F45,'Appendix 3 Rules'!A$34:$O36,15)))+(IF(F45="gr3",VLOOKUP(F45,'Appendix 3 Rules'!A$34:$O36,15)))+(IF(F45="h1",VLOOKUP(F45,'Appendix 3 Rules'!A$34:$O36,15)))+(IF(F45="h2",VLOOKUP(F45,'Appendix 3 Rules'!A$34:$O36,15)))+(IF(F45="h3",VLOOKUP(F45,'Appendix 3 Rules'!A$34:$O36,15)))+(IF(F45="i1",VLOOKUP(F45,'Appendix 3 Rules'!A$34:$O36,15)))+(IF(F45="i2",VLOOKUP(F45,'Appendix 3 Rules'!A$34:$O36,15)))+(IF(F45="j1",VLOOKUP(F45,'Appendix 3 Rules'!A$34:$O36,15)))+(IF(F45="j2",VLOOKUP(F45,'Appendix 3 Rules'!A$34:$O36,15)))+(IF(F45="k",VLOOKUP(F45,'Appendix 3 Rules'!A$34:$O36,15)))+(IF(F45="l1",VLOOKUP(F45,'Appendix 3 Rules'!A$34:$O36,15)))+(IF(F45="l2",VLOOKUP(F45,'Appendix 3 Rules'!A$34:$O36,15)))+(IF(F45="m1",VLOOKUP(F45,'Appendix 3 Rules'!A$34:$O36,15)))+(IF(F45="m2",VLOOKUP(F45,'Appendix 3 Rules'!A$34:$O36,15)))+(IF(F45="m3",VLOOKUP(F45,'Appendix 3 Rules'!A$34:$O36,15)))+(IF(F45="n",VLOOKUP(F45,'Appendix 3 Rules'!A$34:$O36,15)))+(IF(F45="o",VLOOKUP(F45,'Appendix 3 Rules'!A$34:$O36,15)))+(IF(F45="p",VLOOKUP(F45,'Appendix 3 Rules'!A$34:$O36,15)))+(IF(F45="q",VLOOKUP(F45,'Appendix 3 Rules'!A$34:$O36,15)))+(IF(F45="r",VLOOKUP(F45,'Appendix 3 Rules'!A$34:$O36,15)))+(IF(F45="s",VLOOKUP(F45,'Appendix 3 Rules'!A$34:$O36,15)))+(IF(F45="t",VLOOKUP(F45,'Appendix 3 Rules'!A$34:$O36,15)))+(IF(F45="u",VLOOKUP(F45,'Appendix 3 Rules'!A$34:$O36,15))))))</f>
        <v/>
      </c>
      <c r="I45" s="15"/>
      <c r="J45" s="16"/>
      <c r="K45" s="15"/>
      <c r="L45" s="16"/>
      <c r="M45" s="15"/>
      <c r="N45" s="16"/>
      <c r="O45" s="15"/>
      <c r="P45" s="16"/>
      <c r="Q45" s="15"/>
      <c r="R45" s="16"/>
      <c r="S45" s="15"/>
      <c r="T45" s="16"/>
      <c r="U45" s="15"/>
      <c r="V45" s="16"/>
      <c r="W45" s="15"/>
      <c r="X45" s="16"/>
      <c r="Y45" s="15"/>
      <c r="Z45" s="16"/>
      <c r="AA45" s="15"/>
      <c r="AB45" s="16"/>
      <c r="AC45" s="11"/>
      <c r="AD45" s="16"/>
      <c r="AE45" s="11"/>
      <c r="AF45" s="16"/>
      <c r="AG45" s="11"/>
      <c r="AH45" s="16"/>
      <c r="AJ45" s="16" t="str">
        <f>IF(AND(F45&lt;&gt;"f",M45&lt;&gt;""),VLOOKUP(F45,'Appendix 3 Rules'!$A$1:$O$34,4,FALSE),"")</f>
        <v/>
      </c>
      <c r="AK45" s="16" t="str">
        <f>IF(Q45="","",VLOOKUP(F45,'Appendix 3 Rules'!$A$1:$N$34,6,FALSE))</f>
        <v/>
      </c>
      <c r="AL45" s="16" t="str">
        <f>IF(AND(F45="f",U45&lt;&gt;""),VLOOKUP(F45,'Appendix 3 Rules'!$A$1:$N$34,8,FALSE),"")</f>
        <v/>
      </c>
    </row>
    <row r="46" spans="1:38" ht="18" customHeight="1" x14ac:dyDescent="0.2">
      <c r="B46" s="92"/>
      <c r="C46" s="12"/>
      <c r="D46" s="13"/>
      <c r="E46" s="12"/>
      <c r="F46" s="11"/>
      <c r="G46" s="26" t="str">
        <f>IF(F46="","",SUMPRODUCT(IF(I46="",0,INDEX('Appendix 3 Rules'!$B$2:$B$18,MATCH(F46,'Appendix 3 Rules'!$A$2:$A$17))))+(IF(K46="",0,INDEX('Appendix 3 Rules'!$C$2:$C$18,MATCH(F46,'Appendix 3 Rules'!$A$2:$A$17))))+(IF(M46="",0,INDEX('Appendix 3 Rules'!$D$2:$D$18,MATCH(F46,'Appendix 3 Rules'!$A$2:$A$17))))+(IF(O46="",0,INDEX('Appendix 3 Rules'!$E$2:$E$18,MATCH(F46,'Appendix 3 Rules'!$A$2:$A$17))))+(IF(Q46="",0,INDEX('Appendix 3 Rules'!$F$2:$F$18,MATCH(F46,'Appendix 3 Rules'!$A$2:$A$17))))+(IF(S46="",0,INDEX('Appendix 3 Rules'!$G$2:$G$18,MATCH(F46,'Appendix 3 Rules'!$A$2:$A$17))))+(IF(U46="",0,INDEX('Appendix 3 Rules'!$H$2:$H$18,MATCH(F46,'Appendix 3 Rules'!$A$2:$A$17))))+(IF(W46="",0,INDEX('Appendix 3 Rules'!$I$2:$I$18,MATCH(F46,'Appendix 3 Rules'!$A$2:$A$17))))+(IF(Y46="",0,INDEX('Appendix 3 Rules'!$J$2:$J$18,MATCH(F46,'Appendix 3 Rules'!$A$2:$A$17))))+(IF(AA46="",0,INDEX('Appendix 3 Rules'!$K$2:$K$18,MATCH(F46,'Appendix 3 Rules'!$A$2:$A$17))))+(IF(AC46="",0,INDEX('Appendix 3 Rules'!$L$2:$L$18,MATCH(F46,'Appendix 3 Rules'!$A$2:$A$17))))+(IF(AE46="",0,INDEX('Appendix 3 Rules'!$M$2:$M$18,MATCH(F46,'Appendix 3 Rules'!$A$2:$A$17))))+(IF(AG46="",0,INDEX('Appendix 3 Rules'!$N$2:$N$18,MATCH(F46,'Appendix 3 Rules'!$A$2:$A$17))))+(IF(F46="gc1",VLOOKUP(F46,'Appendix 3 Rules'!A$34:$O37,15)))+(IF(F46="gc2",VLOOKUP(F46,'Appendix 3 Rules'!A$34:$O37,15)))+(IF(F46="gc3",VLOOKUP(F46,'Appendix 3 Rules'!A$34:$O37,15)))+(IF(F46="gr1",VLOOKUP(F46,'Appendix 3 Rules'!A$34:$O37,15)))+(IF(F46="gr2",VLOOKUP(F46,'Appendix 3 Rules'!A$34:$O37,15)))+(IF(F46="gr3",VLOOKUP(F46,'Appendix 3 Rules'!A$34:$O37,15)))+(IF(F46="h1",VLOOKUP(F46,'Appendix 3 Rules'!A$34:$O37,15)))+(IF(F46="h2",VLOOKUP(F46,'Appendix 3 Rules'!A$34:$O37,15)))+(IF(F46="h3",VLOOKUP(F46,'Appendix 3 Rules'!A$34:$O37,15)))+(IF(F46="i1",VLOOKUP(F46,'Appendix 3 Rules'!A$34:$O37,15)))+(IF(F46="i2",VLOOKUP(F46,'Appendix 3 Rules'!A$34:$O37,15)))+(IF(F46="j1",VLOOKUP(F46,'Appendix 3 Rules'!A$34:$O37,15)))+(IF(F46="j2",VLOOKUP(F46,'Appendix 3 Rules'!A$34:$O37,15)))+(IF(F46="k",VLOOKUP(F46,'Appendix 3 Rules'!A$34:$O37,15)))+(IF(F46="l1",VLOOKUP(F46,'Appendix 3 Rules'!A$34:$O37,15)))+(IF(F46="l2",VLOOKUP(F46,'Appendix 3 Rules'!A$34:$O37,15)))+(IF(F46="m1",VLOOKUP(F46,'Appendix 3 Rules'!A$34:$O37,15)))+(IF(F46="m2",VLOOKUP(F46,'Appendix 3 Rules'!A$34:$O37,15)))+(IF(F46="m3",VLOOKUP(F46,'Appendix 3 Rules'!A$34:$O37,15)))+(IF(F46="n",VLOOKUP(F46,'Appendix 3 Rules'!A$34:$O37,15)))+(IF(F46="o",VLOOKUP(F46,'Appendix 3 Rules'!A$34:$O37,15)))+(IF(F46="p",VLOOKUP(F46,'Appendix 3 Rules'!A$34:$O37,15)))+(IF(F46="q",VLOOKUP(F46,'Appendix 3 Rules'!A$34:$O37,15)))+(IF(F46="r",VLOOKUP(F46,'Appendix 3 Rules'!A$34:$O37,15)))+(IF(F46="s",VLOOKUP(F46,'Appendix 3 Rules'!A$34:$O37,15)))+(IF(F46="t",VLOOKUP(F46,'Appendix 3 Rules'!A$34:$O37,15)))+(IF(F46="u",VLOOKUP(F46,'Appendix 3 Rules'!A$34:$O37,15))))</f>
        <v/>
      </c>
      <c r="H46" s="93" t="str">
        <f>IF(F46="","",IF(OR(F46="d",F46="e",F46="gc1",F46="gc2",F46="gc3",F46="gr1",F46="gr2",F46="gr3",F46="h1",F46="h2",F46="h3",F46="i1",F46="i2",F46="j1",F46="j2",F46="k",F46="l1",F46="l2",F46="m1",F46="m2",F46="m3",F46="n",F46="o",F46="p",F46="q",F46="r",F46="s",F46="t",F46="u",F46="f"),MIN(G46,VLOOKUP(F46,'Appx 3 (Mass) Rules'!$A$1:$D$150,4,0)),MIN(G46,VLOOKUP(F46,'Appx 3 (Mass) Rules'!$A$1:$D$150,4,0),SUMPRODUCT(IF(I46="",0,INDEX('Appendix 3 Rules'!$B$2:$B$18,MATCH(F46,'Appendix 3 Rules'!$A$2:$A$17))))+(IF(K46="",0,INDEX('Appendix 3 Rules'!$C$2:$C$18,MATCH(F46,'Appendix 3 Rules'!$A$2:$A$17))))+(IF(M46="",0,INDEX('Appendix 3 Rules'!$D$2:$D$18,MATCH(F46,'Appendix 3 Rules'!$A$2:$A$17))))+(IF(O46="",0,INDEX('Appendix 3 Rules'!$E$2:$E$18,MATCH(F46,'Appendix 3 Rules'!$A$2:$A$17))))+(IF(Q46="",0,INDEX('Appendix 3 Rules'!$F$2:$F$18,MATCH(F46,'Appendix 3 Rules'!$A$2:$A$17))))+(IF(S46="",0,INDEX('Appendix 3 Rules'!$G$2:$G$18,MATCH(F46,'Appendix 3 Rules'!$A$2:$A$17))))+(IF(U46="",0,INDEX('Appendix 3 Rules'!$H$2:$H$18,MATCH(F46,'Appendix 3 Rules'!$A$2:$A$17))))+(IF(W46="",0,INDEX('Appendix 3 Rules'!$I$2:$I$18,MATCH(F46,'Appendix 3 Rules'!$A$2:$A$17))))+(IF(Y46="",0,INDEX('Appendix 3 Rules'!$J$2:$J$18,MATCH(F46,'Appendix 3 Rules'!$A$2:$A$17))))+(IF(AA46="",0,INDEX('Appendix 3 Rules'!$K$2:$K$18,MATCH(F46,'Appendix 3 Rules'!$A$2:$A$17))))+(IF(AC46="",0,INDEX('Appendix 3 Rules'!$L$2:$L$18,MATCH(F46,'Appendix 3 Rules'!$A$2:$A$17))))+(IF(AE46="",0,INDEX('Appendix 3 Rules'!$M$2:$M$18,MATCH(F46,'Appendix 3 Rules'!$A$2:$A$17))))+(IF(AG46="",0,INDEX('Appendix 3 Rules'!$N$2:$N$18,MATCH(F46,'Appendix 3 Rules'!$A$2:$A$17))))+(IF(F46="gc1",VLOOKUP(F46,'Appendix 3 Rules'!A$34:$O37,15)))+(IF(F46="gc2",VLOOKUP(F46,'Appendix 3 Rules'!A$34:$O37,15)))+(IF(F46="gc3",VLOOKUP(F46,'Appendix 3 Rules'!A$34:$O37,15)))+(IF(F46="gr1",VLOOKUP(F46,'Appendix 3 Rules'!A$34:$O37,15)))+(IF(F46="gr2",VLOOKUP(F46,'Appendix 3 Rules'!A$34:$O37,15)))+(IF(F46="gr3",VLOOKUP(F46,'Appendix 3 Rules'!A$34:$O37,15)))+(IF(F46="h1",VLOOKUP(F46,'Appendix 3 Rules'!A$34:$O37,15)))+(IF(F46="h2",VLOOKUP(F46,'Appendix 3 Rules'!A$34:$O37,15)))+(IF(F46="h3",VLOOKUP(F46,'Appendix 3 Rules'!A$34:$O37,15)))+(IF(F46="i1",VLOOKUP(F46,'Appendix 3 Rules'!A$34:$O37,15)))+(IF(F46="i2",VLOOKUP(F46,'Appendix 3 Rules'!A$34:$O37,15)))+(IF(F46="j1",VLOOKUP(F46,'Appendix 3 Rules'!A$34:$O37,15)))+(IF(F46="j2",VLOOKUP(F46,'Appendix 3 Rules'!A$34:$O37,15)))+(IF(F46="k",VLOOKUP(F46,'Appendix 3 Rules'!A$34:$O37,15)))+(IF(F46="l1",VLOOKUP(F46,'Appendix 3 Rules'!A$34:$O37,15)))+(IF(F46="l2",VLOOKUP(F46,'Appendix 3 Rules'!A$34:$O37,15)))+(IF(F46="m1",VLOOKUP(F46,'Appendix 3 Rules'!A$34:$O37,15)))+(IF(F46="m2",VLOOKUP(F46,'Appendix 3 Rules'!A$34:$O37,15)))+(IF(F46="m3",VLOOKUP(F46,'Appendix 3 Rules'!A$34:$O37,15)))+(IF(F46="n",VLOOKUP(F46,'Appendix 3 Rules'!A$34:$O37,15)))+(IF(F46="o",VLOOKUP(F46,'Appendix 3 Rules'!A$34:$O37,15)))+(IF(F46="p",VLOOKUP(F46,'Appendix 3 Rules'!A$34:$O37,15)))+(IF(F46="q",VLOOKUP(F46,'Appendix 3 Rules'!A$34:$O37,15)))+(IF(F46="r",VLOOKUP(F46,'Appendix 3 Rules'!A$34:$O37,15)))+(IF(F46="s",VLOOKUP(F46,'Appendix 3 Rules'!A$34:$O37,15)))+(IF(F46="t",VLOOKUP(F46,'Appendix 3 Rules'!A$34:$O37,15)))+(IF(F46="u",VLOOKUP(F46,'Appendix 3 Rules'!A$34:$O37,15))))))</f>
        <v/>
      </c>
      <c r="I46" s="14"/>
      <c r="J46" s="17"/>
      <c r="K46" s="14"/>
      <c r="L46" s="17"/>
      <c r="M46" s="14"/>
      <c r="N46" s="17"/>
      <c r="O46" s="14"/>
      <c r="P46" s="17"/>
      <c r="Q46" s="14"/>
      <c r="R46" s="17"/>
      <c r="S46" s="90"/>
      <c r="T46" s="17"/>
      <c r="U46" s="14"/>
      <c r="V46" s="17"/>
      <c r="W46" s="14"/>
      <c r="X46" s="17"/>
      <c r="Y46" s="91"/>
      <c r="Z46" s="17"/>
      <c r="AA46" s="91"/>
      <c r="AB46" s="17"/>
      <c r="AC46" s="11"/>
      <c r="AD46" s="16"/>
      <c r="AE46" s="11"/>
      <c r="AF46" s="16"/>
      <c r="AG46" s="11"/>
      <c r="AH46" s="16"/>
      <c r="AJ46" s="16" t="str">
        <f>IF(AND(F46&lt;&gt;"f",M46&lt;&gt;""),VLOOKUP(F46,'Appendix 3 Rules'!$A$1:$O$34,4,FALSE),"")</f>
        <v/>
      </c>
      <c r="AK46" s="16" t="str">
        <f>IF(Q46="","",VLOOKUP(F46,'Appendix 3 Rules'!$A$1:$N$34,6,FALSE))</f>
        <v/>
      </c>
      <c r="AL46" s="16" t="str">
        <f>IF(AND(F46="f",U46&lt;&gt;""),VLOOKUP(F46,'Appendix 3 Rules'!$A$1:$N$34,8,FALSE),"")</f>
        <v/>
      </c>
    </row>
    <row r="47" spans="1:38" ht="18" customHeight="1" x14ac:dyDescent="0.2">
      <c r="B47" s="92"/>
      <c r="C47" s="12"/>
      <c r="D47" s="13"/>
      <c r="E47" s="12"/>
      <c r="F47" s="11"/>
      <c r="G47" s="26" t="str">
        <f>IF(F47="","",SUMPRODUCT(IF(I47="",0,INDEX('Appendix 3 Rules'!$B$2:$B$18,MATCH(F47,'Appendix 3 Rules'!$A$2:$A$17))))+(IF(K47="",0,INDEX('Appendix 3 Rules'!$C$2:$C$18,MATCH(F47,'Appendix 3 Rules'!$A$2:$A$17))))+(IF(M47="",0,INDEX('Appendix 3 Rules'!$D$2:$D$18,MATCH(F47,'Appendix 3 Rules'!$A$2:$A$17))))+(IF(O47="",0,INDEX('Appendix 3 Rules'!$E$2:$E$18,MATCH(F47,'Appendix 3 Rules'!$A$2:$A$17))))+(IF(Q47="",0,INDEX('Appendix 3 Rules'!$F$2:$F$18,MATCH(F47,'Appendix 3 Rules'!$A$2:$A$17))))+(IF(S47="",0,INDEX('Appendix 3 Rules'!$G$2:$G$18,MATCH(F47,'Appendix 3 Rules'!$A$2:$A$17))))+(IF(U47="",0,INDEX('Appendix 3 Rules'!$H$2:$H$18,MATCH(F47,'Appendix 3 Rules'!$A$2:$A$17))))+(IF(W47="",0,INDEX('Appendix 3 Rules'!$I$2:$I$18,MATCH(F47,'Appendix 3 Rules'!$A$2:$A$17))))+(IF(Y47="",0,INDEX('Appendix 3 Rules'!$J$2:$J$18,MATCH(F47,'Appendix 3 Rules'!$A$2:$A$17))))+(IF(AA47="",0,INDEX('Appendix 3 Rules'!$K$2:$K$18,MATCH(F47,'Appendix 3 Rules'!$A$2:$A$17))))+(IF(AC47="",0,INDEX('Appendix 3 Rules'!$L$2:$L$18,MATCH(F47,'Appendix 3 Rules'!$A$2:$A$17))))+(IF(AE47="",0,INDEX('Appendix 3 Rules'!$M$2:$M$18,MATCH(F47,'Appendix 3 Rules'!$A$2:$A$17))))+(IF(AG47="",0,INDEX('Appendix 3 Rules'!$N$2:$N$18,MATCH(F47,'Appendix 3 Rules'!$A$2:$A$17))))+(IF(F47="gc1",VLOOKUP(F47,'Appendix 3 Rules'!A$34:$O38,15)))+(IF(F47="gc2",VLOOKUP(F47,'Appendix 3 Rules'!A$34:$O38,15)))+(IF(F47="gc3",VLOOKUP(F47,'Appendix 3 Rules'!A$34:$O38,15)))+(IF(F47="gr1",VLOOKUP(F47,'Appendix 3 Rules'!A$34:$O38,15)))+(IF(F47="gr2",VLOOKUP(F47,'Appendix 3 Rules'!A$34:$O38,15)))+(IF(F47="gr3",VLOOKUP(F47,'Appendix 3 Rules'!A$34:$O38,15)))+(IF(F47="h1",VLOOKUP(F47,'Appendix 3 Rules'!A$34:$O38,15)))+(IF(F47="h2",VLOOKUP(F47,'Appendix 3 Rules'!A$34:$O38,15)))+(IF(F47="h3",VLOOKUP(F47,'Appendix 3 Rules'!A$34:$O38,15)))+(IF(F47="i1",VLOOKUP(F47,'Appendix 3 Rules'!A$34:$O38,15)))+(IF(F47="i2",VLOOKUP(F47,'Appendix 3 Rules'!A$34:$O38,15)))+(IF(F47="j1",VLOOKUP(F47,'Appendix 3 Rules'!A$34:$O38,15)))+(IF(F47="j2",VLOOKUP(F47,'Appendix 3 Rules'!A$34:$O38,15)))+(IF(F47="k",VLOOKUP(F47,'Appendix 3 Rules'!A$34:$O38,15)))+(IF(F47="l1",VLOOKUP(F47,'Appendix 3 Rules'!A$34:$O38,15)))+(IF(F47="l2",VLOOKUP(F47,'Appendix 3 Rules'!A$34:$O38,15)))+(IF(F47="m1",VLOOKUP(F47,'Appendix 3 Rules'!A$34:$O38,15)))+(IF(F47="m2",VLOOKUP(F47,'Appendix 3 Rules'!A$34:$O38,15)))+(IF(F47="m3",VLOOKUP(F47,'Appendix 3 Rules'!A$34:$O38,15)))+(IF(F47="n",VLOOKUP(F47,'Appendix 3 Rules'!A$34:$O38,15)))+(IF(F47="o",VLOOKUP(F47,'Appendix 3 Rules'!A$34:$O38,15)))+(IF(F47="p",VLOOKUP(F47,'Appendix 3 Rules'!A$34:$O38,15)))+(IF(F47="q",VLOOKUP(F47,'Appendix 3 Rules'!A$34:$O38,15)))+(IF(F47="r",VLOOKUP(F47,'Appendix 3 Rules'!A$34:$O38,15)))+(IF(F47="s",VLOOKUP(F47,'Appendix 3 Rules'!A$34:$O38,15)))+(IF(F47="t",VLOOKUP(F47,'Appendix 3 Rules'!A$34:$O38,15)))+(IF(F47="u",VLOOKUP(F47,'Appendix 3 Rules'!A$34:$O38,15))))</f>
        <v/>
      </c>
      <c r="H47" s="93" t="str">
        <f>IF(F47="","",IF(OR(F47="d",F47="e",F47="gc1",F47="gc2",F47="gc3",F47="gr1",F47="gr2",F47="gr3",F47="h1",F47="h2",F47="h3",F47="i1",F47="i2",F47="j1",F47="j2",F47="k",F47="l1",F47="l2",F47="m1",F47="m2",F47="m3",F47="n",F47="o",F47="p",F47="q",F47="r",F47="s",F47="t",F47="u",F47="f"),MIN(G47,VLOOKUP(F47,'Appx 3 (Mass) Rules'!$A$1:$D$150,4,0)),MIN(G47,VLOOKUP(F47,'Appx 3 (Mass) Rules'!$A$1:$D$150,4,0),SUMPRODUCT(IF(I47="",0,INDEX('Appendix 3 Rules'!$B$2:$B$18,MATCH(F47,'Appendix 3 Rules'!$A$2:$A$17))))+(IF(K47="",0,INDEX('Appendix 3 Rules'!$C$2:$C$18,MATCH(F47,'Appendix 3 Rules'!$A$2:$A$17))))+(IF(M47="",0,INDEX('Appendix 3 Rules'!$D$2:$D$18,MATCH(F47,'Appendix 3 Rules'!$A$2:$A$17))))+(IF(O47="",0,INDEX('Appendix 3 Rules'!$E$2:$E$18,MATCH(F47,'Appendix 3 Rules'!$A$2:$A$17))))+(IF(Q47="",0,INDEX('Appendix 3 Rules'!$F$2:$F$18,MATCH(F47,'Appendix 3 Rules'!$A$2:$A$17))))+(IF(S47="",0,INDEX('Appendix 3 Rules'!$G$2:$G$18,MATCH(F47,'Appendix 3 Rules'!$A$2:$A$17))))+(IF(U47="",0,INDEX('Appendix 3 Rules'!$H$2:$H$18,MATCH(F47,'Appendix 3 Rules'!$A$2:$A$17))))+(IF(W47="",0,INDEX('Appendix 3 Rules'!$I$2:$I$18,MATCH(F47,'Appendix 3 Rules'!$A$2:$A$17))))+(IF(Y47="",0,INDEX('Appendix 3 Rules'!$J$2:$J$18,MATCH(F47,'Appendix 3 Rules'!$A$2:$A$17))))+(IF(AA47="",0,INDEX('Appendix 3 Rules'!$K$2:$K$18,MATCH(F47,'Appendix 3 Rules'!$A$2:$A$17))))+(IF(AC47="",0,INDEX('Appendix 3 Rules'!$L$2:$L$18,MATCH(F47,'Appendix 3 Rules'!$A$2:$A$17))))+(IF(AE47="",0,INDEX('Appendix 3 Rules'!$M$2:$M$18,MATCH(F47,'Appendix 3 Rules'!$A$2:$A$17))))+(IF(AG47="",0,INDEX('Appendix 3 Rules'!$N$2:$N$18,MATCH(F47,'Appendix 3 Rules'!$A$2:$A$17))))+(IF(F47="gc1",VLOOKUP(F47,'Appendix 3 Rules'!A$34:$O38,15)))+(IF(F47="gc2",VLOOKUP(F47,'Appendix 3 Rules'!A$34:$O38,15)))+(IF(F47="gc3",VLOOKUP(F47,'Appendix 3 Rules'!A$34:$O38,15)))+(IF(F47="gr1",VLOOKUP(F47,'Appendix 3 Rules'!A$34:$O38,15)))+(IF(F47="gr2",VLOOKUP(F47,'Appendix 3 Rules'!A$34:$O38,15)))+(IF(F47="gr3",VLOOKUP(F47,'Appendix 3 Rules'!A$34:$O38,15)))+(IF(F47="h1",VLOOKUP(F47,'Appendix 3 Rules'!A$34:$O38,15)))+(IF(F47="h2",VLOOKUP(F47,'Appendix 3 Rules'!A$34:$O38,15)))+(IF(F47="h3",VLOOKUP(F47,'Appendix 3 Rules'!A$34:$O38,15)))+(IF(F47="i1",VLOOKUP(F47,'Appendix 3 Rules'!A$34:$O38,15)))+(IF(F47="i2",VLOOKUP(F47,'Appendix 3 Rules'!A$34:$O38,15)))+(IF(F47="j1",VLOOKUP(F47,'Appendix 3 Rules'!A$34:$O38,15)))+(IF(F47="j2",VLOOKUP(F47,'Appendix 3 Rules'!A$34:$O38,15)))+(IF(F47="k",VLOOKUP(F47,'Appendix 3 Rules'!A$34:$O38,15)))+(IF(F47="l1",VLOOKUP(F47,'Appendix 3 Rules'!A$34:$O38,15)))+(IF(F47="l2",VLOOKUP(F47,'Appendix 3 Rules'!A$34:$O38,15)))+(IF(F47="m1",VLOOKUP(F47,'Appendix 3 Rules'!A$34:$O38,15)))+(IF(F47="m2",VLOOKUP(F47,'Appendix 3 Rules'!A$34:$O38,15)))+(IF(F47="m3",VLOOKUP(F47,'Appendix 3 Rules'!A$34:$O38,15)))+(IF(F47="n",VLOOKUP(F47,'Appendix 3 Rules'!A$34:$O38,15)))+(IF(F47="o",VLOOKUP(F47,'Appendix 3 Rules'!A$34:$O38,15)))+(IF(F47="p",VLOOKUP(F47,'Appendix 3 Rules'!A$34:$O38,15)))+(IF(F47="q",VLOOKUP(F47,'Appendix 3 Rules'!A$34:$O38,15)))+(IF(F47="r",VLOOKUP(F47,'Appendix 3 Rules'!A$34:$O38,15)))+(IF(F47="s",VLOOKUP(F47,'Appendix 3 Rules'!A$34:$O38,15)))+(IF(F47="t",VLOOKUP(F47,'Appendix 3 Rules'!A$34:$O38,15)))+(IF(F47="u",VLOOKUP(F47,'Appendix 3 Rules'!A$34:$O38,15))))))</f>
        <v/>
      </c>
      <c r="I47" s="15"/>
      <c r="J47" s="16"/>
      <c r="K47" s="15"/>
      <c r="L47" s="16"/>
      <c r="M47" s="15"/>
      <c r="N47" s="16"/>
      <c r="O47" s="15"/>
      <c r="P47" s="16"/>
      <c r="Q47" s="15"/>
      <c r="R47" s="16"/>
      <c r="S47" s="15"/>
      <c r="T47" s="16"/>
      <c r="U47" s="15"/>
      <c r="V47" s="16"/>
      <c r="W47" s="15"/>
      <c r="X47" s="16"/>
      <c r="Y47" s="15"/>
      <c r="Z47" s="16"/>
      <c r="AA47" s="15"/>
      <c r="AB47" s="16"/>
      <c r="AC47" s="11"/>
      <c r="AD47" s="16"/>
      <c r="AE47" s="11"/>
      <c r="AF47" s="16"/>
      <c r="AG47" s="11"/>
      <c r="AH47" s="16"/>
      <c r="AJ47" s="16" t="str">
        <f>IF(AND(F47&lt;&gt;"f",M47&lt;&gt;""),VLOOKUP(F47,'Appendix 3 Rules'!$A$1:$O$34,4,FALSE),"")</f>
        <v/>
      </c>
      <c r="AK47" s="16" t="str">
        <f>IF(Q47="","",VLOOKUP(F47,'Appendix 3 Rules'!$A$1:$N$34,6,FALSE))</f>
        <v/>
      </c>
      <c r="AL47" s="16" t="str">
        <f>IF(AND(F47="f",U47&lt;&gt;""),VLOOKUP(F47,'Appendix 3 Rules'!$A$1:$N$34,8,FALSE),"")</f>
        <v/>
      </c>
    </row>
    <row r="48" spans="1:38" ht="18" customHeight="1" x14ac:dyDescent="0.2">
      <c r="B48" s="92"/>
      <c r="C48" s="12"/>
      <c r="D48" s="13"/>
      <c r="E48" s="12"/>
      <c r="F48" s="11"/>
      <c r="G48" s="26" t="str">
        <f>IF(F48="","",SUMPRODUCT(IF(I48="",0,INDEX('Appendix 3 Rules'!$B$2:$B$18,MATCH(F48,'Appendix 3 Rules'!$A$2:$A$17))))+(IF(K48="",0,INDEX('Appendix 3 Rules'!$C$2:$C$18,MATCH(F48,'Appendix 3 Rules'!$A$2:$A$17))))+(IF(M48="",0,INDEX('Appendix 3 Rules'!$D$2:$D$18,MATCH(F48,'Appendix 3 Rules'!$A$2:$A$17))))+(IF(O48="",0,INDEX('Appendix 3 Rules'!$E$2:$E$18,MATCH(F48,'Appendix 3 Rules'!$A$2:$A$17))))+(IF(Q48="",0,INDEX('Appendix 3 Rules'!$F$2:$F$18,MATCH(F48,'Appendix 3 Rules'!$A$2:$A$17))))+(IF(S48="",0,INDEX('Appendix 3 Rules'!$G$2:$G$18,MATCH(F48,'Appendix 3 Rules'!$A$2:$A$17))))+(IF(U48="",0,INDEX('Appendix 3 Rules'!$H$2:$H$18,MATCH(F48,'Appendix 3 Rules'!$A$2:$A$17))))+(IF(W48="",0,INDEX('Appendix 3 Rules'!$I$2:$I$18,MATCH(F48,'Appendix 3 Rules'!$A$2:$A$17))))+(IF(Y48="",0,INDEX('Appendix 3 Rules'!$J$2:$J$18,MATCH(F48,'Appendix 3 Rules'!$A$2:$A$17))))+(IF(AA48="",0,INDEX('Appendix 3 Rules'!$K$2:$K$18,MATCH(F48,'Appendix 3 Rules'!$A$2:$A$17))))+(IF(AC48="",0,INDEX('Appendix 3 Rules'!$L$2:$L$18,MATCH(F48,'Appendix 3 Rules'!$A$2:$A$17))))+(IF(AE48="",0,INDEX('Appendix 3 Rules'!$M$2:$M$18,MATCH(F48,'Appendix 3 Rules'!$A$2:$A$17))))+(IF(AG48="",0,INDEX('Appendix 3 Rules'!$N$2:$N$18,MATCH(F48,'Appendix 3 Rules'!$A$2:$A$17))))+(IF(F48="gc1",VLOOKUP(F48,'Appendix 3 Rules'!A$34:$O39,15)))+(IF(F48="gc2",VLOOKUP(F48,'Appendix 3 Rules'!A$34:$O39,15)))+(IF(F48="gc3",VLOOKUP(F48,'Appendix 3 Rules'!A$34:$O39,15)))+(IF(F48="gr1",VLOOKUP(F48,'Appendix 3 Rules'!A$34:$O39,15)))+(IF(F48="gr2",VLOOKUP(F48,'Appendix 3 Rules'!A$34:$O39,15)))+(IF(F48="gr3",VLOOKUP(F48,'Appendix 3 Rules'!A$34:$O39,15)))+(IF(F48="h1",VLOOKUP(F48,'Appendix 3 Rules'!A$34:$O39,15)))+(IF(F48="h2",VLOOKUP(F48,'Appendix 3 Rules'!A$34:$O39,15)))+(IF(F48="h3",VLOOKUP(F48,'Appendix 3 Rules'!A$34:$O39,15)))+(IF(F48="i1",VLOOKUP(F48,'Appendix 3 Rules'!A$34:$O39,15)))+(IF(F48="i2",VLOOKUP(F48,'Appendix 3 Rules'!A$34:$O39,15)))+(IF(F48="j1",VLOOKUP(F48,'Appendix 3 Rules'!A$34:$O39,15)))+(IF(F48="j2",VLOOKUP(F48,'Appendix 3 Rules'!A$34:$O39,15)))+(IF(F48="k",VLOOKUP(F48,'Appendix 3 Rules'!A$34:$O39,15)))+(IF(F48="l1",VLOOKUP(F48,'Appendix 3 Rules'!A$34:$O39,15)))+(IF(F48="l2",VLOOKUP(F48,'Appendix 3 Rules'!A$34:$O39,15)))+(IF(F48="m1",VLOOKUP(F48,'Appendix 3 Rules'!A$34:$O39,15)))+(IF(F48="m2",VLOOKUP(F48,'Appendix 3 Rules'!A$34:$O39,15)))+(IF(F48="m3",VLOOKUP(F48,'Appendix 3 Rules'!A$34:$O39,15)))+(IF(F48="n",VLOOKUP(F48,'Appendix 3 Rules'!A$34:$O39,15)))+(IF(F48="o",VLOOKUP(F48,'Appendix 3 Rules'!A$34:$O39,15)))+(IF(F48="p",VLOOKUP(F48,'Appendix 3 Rules'!A$34:$O39,15)))+(IF(F48="q",VLOOKUP(F48,'Appendix 3 Rules'!A$34:$O39,15)))+(IF(F48="r",VLOOKUP(F48,'Appendix 3 Rules'!A$34:$O39,15)))+(IF(F48="s",VLOOKUP(F48,'Appendix 3 Rules'!A$34:$O39,15)))+(IF(F48="t",VLOOKUP(F48,'Appendix 3 Rules'!A$34:$O39,15)))+(IF(F48="u",VLOOKUP(F48,'Appendix 3 Rules'!A$34:$O39,15))))</f>
        <v/>
      </c>
      <c r="H48" s="93" t="str">
        <f>IF(F48="","",IF(OR(F48="d",F48="e",F48="gc1",F48="gc2",F48="gc3",F48="gr1",F48="gr2",F48="gr3",F48="h1",F48="h2",F48="h3",F48="i1",F48="i2",F48="j1",F48="j2",F48="k",F48="l1",F48="l2",F48="m1",F48="m2",F48="m3",F48="n",F48="o",F48="p",F48="q",F48="r",F48="s",F48="t",F48="u",F48="f"),MIN(G48,VLOOKUP(F48,'Appx 3 (Mass) Rules'!$A$1:$D$150,4,0)),MIN(G48,VLOOKUP(F48,'Appx 3 (Mass) Rules'!$A$1:$D$150,4,0),SUMPRODUCT(IF(I48="",0,INDEX('Appendix 3 Rules'!$B$2:$B$18,MATCH(F48,'Appendix 3 Rules'!$A$2:$A$17))))+(IF(K48="",0,INDEX('Appendix 3 Rules'!$C$2:$C$18,MATCH(F48,'Appendix 3 Rules'!$A$2:$A$17))))+(IF(M48="",0,INDEX('Appendix 3 Rules'!$D$2:$D$18,MATCH(F48,'Appendix 3 Rules'!$A$2:$A$17))))+(IF(O48="",0,INDEX('Appendix 3 Rules'!$E$2:$E$18,MATCH(F48,'Appendix 3 Rules'!$A$2:$A$17))))+(IF(Q48="",0,INDEX('Appendix 3 Rules'!$F$2:$F$18,MATCH(F48,'Appendix 3 Rules'!$A$2:$A$17))))+(IF(S48="",0,INDEX('Appendix 3 Rules'!$G$2:$G$18,MATCH(F48,'Appendix 3 Rules'!$A$2:$A$17))))+(IF(U48="",0,INDEX('Appendix 3 Rules'!$H$2:$H$18,MATCH(F48,'Appendix 3 Rules'!$A$2:$A$17))))+(IF(W48="",0,INDEX('Appendix 3 Rules'!$I$2:$I$18,MATCH(F48,'Appendix 3 Rules'!$A$2:$A$17))))+(IF(Y48="",0,INDEX('Appendix 3 Rules'!$J$2:$J$18,MATCH(F48,'Appendix 3 Rules'!$A$2:$A$17))))+(IF(AA48="",0,INDEX('Appendix 3 Rules'!$K$2:$K$18,MATCH(F48,'Appendix 3 Rules'!$A$2:$A$17))))+(IF(AC48="",0,INDEX('Appendix 3 Rules'!$L$2:$L$18,MATCH(F48,'Appendix 3 Rules'!$A$2:$A$17))))+(IF(AE48="",0,INDEX('Appendix 3 Rules'!$M$2:$M$18,MATCH(F48,'Appendix 3 Rules'!$A$2:$A$17))))+(IF(AG48="",0,INDEX('Appendix 3 Rules'!$N$2:$N$18,MATCH(F48,'Appendix 3 Rules'!$A$2:$A$17))))+(IF(F48="gc1",VLOOKUP(F48,'Appendix 3 Rules'!A$34:$O39,15)))+(IF(F48="gc2",VLOOKUP(F48,'Appendix 3 Rules'!A$34:$O39,15)))+(IF(F48="gc3",VLOOKUP(F48,'Appendix 3 Rules'!A$34:$O39,15)))+(IF(F48="gr1",VLOOKUP(F48,'Appendix 3 Rules'!A$34:$O39,15)))+(IF(F48="gr2",VLOOKUP(F48,'Appendix 3 Rules'!A$34:$O39,15)))+(IF(F48="gr3",VLOOKUP(F48,'Appendix 3 Rules'!A$34:$O39,15)))+(IF(F48="h1",VLOOKUP(F48,'Appendix 3 Rules'!A$34:$O39,15)))+(IF(F48="h2",VLOOKUP(F48,'Appendix 3 Rules'!A$34:$O39,15)))+(IF(F48="h3",VLOOKUP(F48,'Appendix 3 Rules'!A$34:$O39,15)))+(IF(F48="i1",VLOOKUP(F48,'Appendix 3 Rules'!A$34:$O39,15)))+(IF(F48="i2",VLOOKUP(F48,'Appendix 3 Rules'!A$34:$O39,15)))+(IF(F48="j1",VLOOKUP(F48,'Appendix 3 Rules'!A$34:$O39,15)))+(IF(F48="j2",VLOOKUP(F48,'Appendix 3 Rules'!A$34:$O39,15)))+(IF(F48="k",VLOOKUP(F48,'Appendix 3 Rules'!A$34:$O39,15)))+(IF(F48="l1",VLOOKUP(F48,'Appendix 3 Rules'!A$34:$O39,15)))+(IF(F48="l2",VLOOKUP(F48,'Appendix 3 Rules'!A$34:$O39,15)))+(IF(F48="m1",VLOOKUP(F48,'Appendix 3 Rules'!A$34:$O39,15)))+(IF(F48="m2",VLOOKUP(F48,'Appendix 3 Rules'!A$34:$O39,15)))+(IF(F48="m3",VLOOKUP(F48,'Appendix 3 Rules'!A$34:$O39,15)))+(IF(F48="n",VLOOKUP(F48,'Appendix 3 Rules'!A$34:$O39,15)))+(IF(F48="o",VLOOKUP(F48,'Appendix 3 Rules'!A$34:$O39,15)))+(IF(F48="p",VLOOKUP(F48,'Appendix 3 Rules'!A$34:$O39,15)))+(IF(F48="q",VLOOKUP(F48,'Appendix 3 Rules'!A$34:$O39,15)))+(IF(F48="r",VLOOKUP(F48,'Appendix 3 Rules'!A$34:$O39,15)))+(IF(F48="s",VLOOKUP(F48,'Appendix 3 Rules'!A$34:$O39,15)))+(IF(F48="t",VLOOKUP(F48,'Appendix 3 Rules'!A$34:$O39,15)))+(IF(F48="u",VLOOKUP(F48,'Appendix 3 Rules'!A$34:$O39,15))))))</f>
        <v/>
      </c>
      <c r="I48" s="14"/>
      <c r="J48" s="17"/>
      <c r="K48" s="14"/>
      <c r="L48" s="17"/>
      <c r="M48" s="14"/>
      <c r="N48" s="17"/>
      <c r="O48" s="14"/>
      <c r="P48" s="17"/>
      <c r="Q48" s="14"/>
      <c r="R48" s="17"/>
      <c r="S48" s="90"/>
      <c r="T48" s="17"/>
      <c r="U48" s="14"/>
      <c r="V48" s="17"/>
      <c r="W48" s="14"/>
      <c r="X48" s="17"/>
      <c r="Y48" s="91"/>
      <c r="Z48" s="17"/>
      <c r="AA48" s="91"/>
      <c r="AB48" s="17"/>
      <c r="AC48" s="11"/>
      <c r="AD48" s="16"/>
      <c r="AE48" s="11"/>
      <c r="AF48" s="16"/>
      <c r="AG48" s="11"/>
      <c r="AH48" s="16"/>
      <c r="AJ48" s="16" t="str">
        <f>IF(AND(F48&lt;&gt;"f",M48&lt;&gt;""),VLOOKUP(F48,'Appendix 3 Rules'!$A$1:$O$34,4,FALSE),"")</f>
        <v/>
      </c>
      <c r="AK48" s="16" t="str">
        <f>IF(Q48="","",VLOOKUP(F48,'Appendix 3 Rules'!$A$1:$N$34,6,FALSE))</f>
        <v/>
      </c>
      <c r="AL48" s="16" t="str">
        <f>IF(AND(F48="f",U48&lt;&gt;""),VLOOKUP(F48,'Appendix 3 Rules'!$A$1:$N$34,8,FALSE),"")</f>
        <v/>
      </c>
    </row>
    <row r="49" spans="1:38" ht="18" customHeight="1" x14ac:dyDescent="0.2">
      <c r="B49" s="92"/>
      <c r="C49" s="12"/>
      <c r="D49" s="13"/>
      <c r="E49" s="12"/>
      <c r="F49" s="11"/>
      <c r="G49" s="26" t="str">
        <f>IF(F49="","",SUMPRODUCT(IF(I49="",0,INDEX('Appendix 3 Rules'!$B$2:$B$18,MATCH(F49,'Appendix 3 Rules'!$A$2:$A$17))))+(IF(K49="",0,INDEX('Appendix 3 Rules'!$C$2:$C$18,MATCH(F49,'Appendix 3 Rules'!$A$2:$A$17))))+(IF(M49="",0,INDEX('Appendix 3 Rules'!$D$2:$D$18,MATCH(F49,'Appendix 3 Rules'!$A$2:$A$17))))+(IF(O49="",0,INDEX('Appendix 3 Rules'!$E$2:$E$18,MATCH(F49,'Appendix 3 Rules'!$A$2:$A$17))))+(IF(Q49="",0,INDEX('Appendix 3 Rules'!$F$2:$F$18,MATCH(F49,'Appendix 3 Rules'!$A$2:$A$17))))+(IF(S49="",0,INDEX('Appendix 3 Rules'!$G$2:$G$18,MATCH(F49,'Appendix 3 Rules'!$A$2:$A$17))))+(IF(U49="",0,INDEX('Appendix 3 Rules'!$H$2:$H$18,MATCH(F49,'Appendix 3 Rules'!$A$2:$A$17))))+(IF(W49="",0,INDEX('Appendix 3 Rules'!$I$2:$I$18,MATCH(F49,'Appendix 3 Rules'!$A$2:$A$17))))+(IF(Y49="",0,INDEX('Appendix 3 Rules'!$J$2:$J$18,MATCH(F49,'Appendix 3 Rules'!$A$2:$A$17))))+(IF(AA49="",0,INDEX('Appendix 3 Rules'!$K$2:$K$18,MATCH(F49,'Appendix 3 Rules'!$A$2:$A$17))))+(IF(AC49="",0,INDEX('Appendix 3 Rules'!$L$2:$L$18,MATCH(F49,'Appendix 3 Rules'!$A$2:$A$17))))+(IF(AE49="",0,INDEX('Appendix 3 Rules'!$M$2:$M$18,MATCH(F49,'Appendix 3 Rules'!$A$2:$A$17))))+(IF(AG49="",0,INDEX('Appendix 3 Rules'!$N$2:$N$18,MATCH(F49,'Appendix 3 Rules'!$A$2:$A$17))))+(IF(F49="gc1",VLOOKUP(F49,'Appendix 3 Rules'!A$34:$O40,15)))+(IF(F49="gc2",VLOOKUP(F49,'Appendix 3 Rules'!A$34:$O40,15)))+(IF(F49="gc3",VLOOKUP(F49,'Appendix 3 Rules'!A$34:$O40,15)))+(IF(F49="gr1",VLOOKUP(F49,'Appendix 3 Rules'!A$34:$O40,15)))+(IF(F49="gr2",VLOOKUP(F49,'Appendix 3 Rules'!A$34:$O40,15)))+(IF(F49="gr3",VLOOKUP(F49,'Appendix 3 Rules'!A$34:$O40,15)))+(IF(F49="h1",VLOOKUP(F49,'Appendix 3 Rules'!A$34:$O40,15)))+(IF(F49="h2",VLOOKUP(F49,'Appendix 3 Rules'!A$34:$O40,15)))+(IF(F49="h3",VLOOKUP(F49,'Appendix 3 Rules'!A$34:$O40,15)))+(IF(F49="i1",VLOOKUP(F49,'Appendix 3 Rules'!A$34:$O40,15)))+(IF(F49="i2",VLOOKUP(F49,'Appendix 3 Rules'!A$34:$O40,15)))+(IF(F49="j1",VLOOKUP(F49,'Appendix 3 Rules'!A$34:$O40,15)))+(IF(F49="j2",VLOOKUP(F49,'Appendix 3 Rules'!A$34:$O40,15)))+(IF(F49="k",VLOOKUP(F49,'Appendix 3 Rules'!A$34:$O40,15)))+(IF(F49="l1",VLOOKUP(F49,'Appendix 3 Rules'!A$34:$O40,15)))+(IF(F49="l2",VLOOKUP(F49,'Appendix 3 Rules'!A$34:$O40,15)))+(IF(F49="m1",VLOOKUP(F49,'Appendix 3 Rules'!A$34:$O40,15)))+(IF(F49="m2",VLOOKUP(F49,'Appendix 3 Rules'!A$34:$O40,15)))+(IF(F49="m3",VLOOKUP(F49,'Appendix 3 Rules'!A$34:$O40,15)))+(IF(F49="n",VLOOKUP(F49,'Appendix 3 Rules'!A$34:$O40,15)))+(IF(F49="o",VLOOKUP(F49,'Appendix 3 Rules'!A$34:$O40,15)))+(IF(F49="p",VLOOKUP(F49,'Appendix 3 Rules'!A$34:$O40,15)))+(IF(F49="q",VLOOKUP(F49,'Appendix 3 Rules'!A$34:$O40,15)))+(IF(F49="r",VLOOKUP(F49,'Appendix 3 Rules'!A$34:$O40,15)))+(IF(F49="s",VLOOKUP(F49,'Appendix 3 Rules'!A$34:$O40,15)))+(IF(F49="t",VLOOKUP(F49,'Appendix 3 Rules'!A$34:$O40,15)))+(IF(F49="u",VLOOKUP(F49,'Appendix 3 Rules'!A$34:$O40,15))))</f>
        <v/>
      </c>
      <c r="H49" s="93" t="str">
        <f>IF(F49="","",IF(OR(F49="d",F49="e",F49="gc1",F49="gc2",F49="gc3",F49="gr1",F49="gr2",F49="gr3",F49="h1",F49="h2",F49="h3",F49="i1",F49="i2",F49="j1",F49="j2",F49="k",F49="l1",F49="l2",F49="m1",F49="m2",F49="m3",F49="n",F49="o",F49="p",F49="q",F49="r",F49="s",F49="t",F49="u",F49="f"),MIN(G49,VLOOKUP(F49,'Appx 3 (Mass) Rules'!$A$1:$D$150,4,0)),MIN(G49,VLOOKUP(F49,'Appx 3 (Mass) Rules'!$A$1:$D$150,4,0),SUMPRODUCT(IF(I49="",0,INDEX('Appendix 3 Rules'!$B$2:$B$18,MATCH(F49,'Appendix 3 Rules'!$A$2:$A$17))))+(IF(K49="",0,INDEX('Appendix 3 Rules'!$C$2:$C$18,MATCH(F49,'Appendix 3 Rules'!$A$2:$A$17))))+(IF(M49="",0,INDEX('Appendix 3 Rules'!$D$2:$D$18,MATCH(F49,'Appendix 3 Rules'!$A$2:$A$17))))+(IF(O49="",0,INDEX('Appendix 3 Rules'!$E$2:$E$18,MATCH(F49,'Appendix 3 Rules'!$A$2:$A$17))))+(IF(Q49="",0,INDEX('Appendix 3 Rules'!$F$2:$F$18,MATCH(F49,'Appendix 3 Rules'!$A$2:$A$17))))+(IF(S49="",0,INDEX('Appendix 3 Rules'!$G$2:$G$18,MATCH(F49,'Appendix 3 Rules'!$A$2:$A$17))))+(IF(U49="",0,INDEX('Appendix 3 Rules'!$H$2:$H$18,MATCH(F49,'Appendix 3 Rules'!$A$2:$A$17))))+(IF(W49="",0,INDEX('Appendix 3 Rules'!$I$2:$I$18,MATCH(F49,'Appendix 3 Rules'!$A$2:$A$17))))+(IF(Y49="",0,INDEX('Appendix 3 Rules'!$J$2:$J$18,MATCH(F49,'Appendix 3 Rules'!$A$2:$A$17))))+(IF(AA49="",0,INDEX('Appendix 3 Rules'!$K$2:$K$18,MATCH(F49,'Appendix 3 Rules'!$A$2:$A$17))))+(IF(AC49="",0,INDEX('Appendix 3 Rules'!$L$2:$L$18,MATCH(F49,'Appendix 3 Rules'!$A$2:$A$17))))+(IF(AE49="",0,INDEX('Appendix 3 Rules'!$M$2:$M$18,MATCH(F49,'Appendix 3 Rules'!$A$2:$A$17))))+(IF(AG49="",0,INDEX('Appendix 3 Rules'!$N$2:$N$18,MATCH(F49,'Appendix 3 Rules'!$A$2:$A$17))))+(IF(F49="gc1",VLOOKUP(F49,'Appendix 3 Rules'!A$34:$O40,15)))+(IF(F49="gc2",VLOOKUP(F49,'Appendix 3 Rules'!A$34:$O40,15)))+(IF(F49="gc3",VLOOKUP(F49,'Appendix 3 Rules'!A$34:$O40,15)))+(IF(F49="gr1",VLOOKUP(F49,'Appendix 3 Rules'!A$34:$O40,15)))+(IF(F49="gr2",VLOOKUP(F49,'Appendix 3 Rules'!A$34:$O40,15)))+(IF(F49="gr3",VLOOKUP(F49,'Appendix 3 Rules'!A$34:$O40,15)))+(IF(F49="h1",VLOOKUP(F49,'Appendix 3 Rules'!A$34:$O40,15)))+(IF(F49="h2",VLOOKUP(F49,'Appendix 3 Rules'!A$34:$O40,15)))+(IF(F49="h3",VLOOKUP(F49,'Appendix 3 Rules'!A$34:$O40,15)))+(IF(F49="i1",VLOOKUP(F49,'Appendix 3 Rules'!A$34:$O40,15)))+(IF(F49="i2",VLOOKUP(F49,'Appendix 3 Rules'!A$34:$O40,15)))+(IF(F49="j1",VLOOKUP(F49,'Appendix 3 Rules'!A$34:$O40,15)))+(IF(F49="j2",VLOOKUP(F49,'Appendix 3 Rules'!A$34:$O40,15)))+(IF(F49="k",VLOOKUP(F49,'Appendix 3 Rules'!A$34:$O40,15)))+(IF(F49="l1",VLOOKUP(F49,'Appendix 3 Rules'!A$34:$O40,15)))+(IF(F49="l2",VLOOKUP(F49,'Appendix 3 Rules'!A$34:$O40,15)))+(IF(F49="m1",VLOOKUP(F49,'Appendix 3 Rules'!A$34:$O40,15)))+(IF(F49="m2",VLOOKUP(F49,'Appendix 3 Rules'!A$34:$O40,15)))+(IF(F49="m3",VLOOKUP(F49,'Appendix 3 Rules'!A$34:$O40,15)))+(IF(F49="n",VLOOKUP(F49,'Appendix 3 Rules'!A$34:$O40,15)))+(IF(F49="o",VLOOKUP(F49,'Appendix 3 Rules'!A$34:$O40,15)))+(IF(F49="p",VLOOKUP(F49,'Appendix 3 Rules'!A$34:$O40,15)))+(IF(F49="q",VLOOKUP(F49,'Appendix 3 Rules'!A$34:$O40,15)))+(IF(F49="r",VLOOKUP(F49,'Appendix 3 Rules'!A$34:$O40,15)))+(IF(F49="s",VLOOKUP(F49,'Appendix 3 Rules'!A$34:$O40,15)))+(IF(F49="t",VLOOKUP(F49,'Appendix 3 Rules'!A$34:$O40,15)))+(IF(F49="u",VLOOKUP(F49,'Appendix 3 Rules'!A$34:$O40,15))))))</f>
        <v/>
      </c>
      <c r="I49" s="15"/>
      <c r="J49" s="16"/>
      <c r="K49" s="15"/>
      <c r="L49" s="16"/>
      <c r="M49" s="15"/>
      <c r="N49" s="16"/>
      <c r="O49" s="15"/>
      <c r="P49" s="16"/>
      <c r="Q49" s="15"/>
      <c r="R49" s="16"/>
      <c r="S49" s="15"/>
      <c r="T49" s="16"/>
      <c r="U49" s="15"/>
      <c r="V49" s="16"/>
      <c r="W49" s="15"/>
      <c r="X49" s="16"/>
      <c r="Y49" s="15"/>
      <c r="Z49" s="16"/>
      <c r="AA49" s="15"/>
      <c r="AB49" s="16"/>
      <c r="AC49" s="11"/>
      <c r="AD49" s="16"/>
      <c r="AE49" s="11"/>
      <c r="AF49" s="16"/>
      <c r="AG49" s="11"/>
      <c r="AH49" s="16"/>
      <c r="AJ49" s="16" t="str">
        <f>IF(AND(F49&lt;&gt;"f",M49&lt;&gt;""),VLOOKUP(F49,'Appendix 3 Rules'!$A$1:$O$34,4,FALSE),"")</f>
        <v/>
      </c>
      <c r="AK49" s="16" t="str">
        <f>IF(Q49="","",VLOOKUP(F49,'Appendix 3 Rules'!$A$1:$N$34,6,FALSE))</f>
        <v/>
      </c>
      <c r="AL49" s="16" t="str">
        <f>IF(AND(F49="f",U49&lt;&gt;""),VLOOKUP(F49,'Appendix 3 Rules'!$A$1:$N$34,8,FALSE),"")</f>
        <v/>
      </c>
    </row>
    <row r="50" spans="1:38" ht="18" customHeight="1" x14ac:dyDescent="0.2">
      <c r="B50" s="92"/>
      <c r="C50" s="12"/>
      <c r="D50" s="13"/>
      <c r="E50" s="12"/>
      <c r="F50" s="11"/>
      <c r="G50" s="26" t="str">
        <f>IF(F50="","",SUMPRODUCT(IF(I50="",0,INDEX('Appendix 3 Rules'!$B$2:$B$18,MATCH(F50,'Appendix 3 Rules'!$A$2:$A$17))))+(IF(K50="",0,INDEX('Appendix 3 Rules'!$C$2:$C$18,MATCH(F50,'Appendix 3 Rules'!$A$2:$A$17))))+(IF(M50="",0,INDEX('Appendix 3 Rules'!$D$2:$D$18,MATCH(F50,'Appendix 3 Rules'!$A$2:$A$17))))+(IF(O50="",0,INDEX('Appendix 3 Rules'!$E$2:$E$18,MATCH(F50,'Appendix 3 Rules'!$A$2:$A$17))))+(IF(Q50="",0,INDEX('Appendix 3 Rules'!$F$2:$F$18,MATCH(F50,'Appendix 3 Rules'!$A$2:$A$17))))+(IF(S50="",0,INDEX('Appendix 3 Rules'!$G$2:$G$18,MATCH(F50,'Appendix 3 Rules'!$A$2:$A$17))))+(IF(U50="",0,INDEX('Appendix 3 Rules'!$H$2:$H$18,MATCH(F50,'Appendix 3 Rules'!$A$2:$A$17))))+(IF(W50="",0,INDEX('Appendix 3 Rules'!$I$2:$I$18,MATCH(F50,'Appendix 3 Rules'!$A$2:$A$17))))+(IF(Y50="",0,INDEX('Appendix 3 Rules'!$J$2:$J$18,MATCH(F50,'Appendix 3 Rules'!$A$2:$A$17))))+(IF(AA50="",0,INDEX('Appendix 3 Rules'!$K$2:$K$18,MATCH(F50,'Appendix 3 Rules'!$A$2:$A$17))))+(IF(AC50="",0,INDEX('Appendix 3 Rules'!$L$2:$L$18,MATCH(F50,'Appendix 3 Rules'!$A$2:$A$17))))+(IF(AE50="",0,INDEX('Appendix 3 Rules'!$M$2:$M$18,MATCH(F50,'Appendix 3 Rules'!$A$2:$A$17))))+(IF(AG50="",0,INDEX('Appendix 3 Rules'!$N$2:$N$18,MATCH(F50,'Appendix 3 Rules'!$A$2:$A$17))))+(IF(F50="gc1",VLOOKUP(F50,'Appendix 3 Rules'!A$34:$O41,15)))+(IF(F50="gc2",VLOOKUP(F50,'Appendix 3 Rules'!A$34:$O41,15)))+(IF(F50="gc3",VLOOKUP(F50,'Appendix 3 Rules'!A$34:$O41,15)))+(IF(F50="gr1",VLOOKUP(F50,'Appendix 3 Rules'!A$34:$O41,15)))+(IF(F50="gr2",VLOOKUP(F50,'Appendix 3 Rules'!A$34:$O41,15)))+(IF(F50="gr3",VLOOKUP(F50,'Appendix 3 Rules'!A$34:$O41,15)))+(IF(F50="h1",VLOOKUP(F50,'Appendix 3 Rules'!A$34:$O41,15)))+(IF(F50="h2",VLOOKUP(F50,'Appendix 3 Rules'!A$34:$O41,15)))+(IF(F50="h3",VLOOKUP(F50,'Appendix 3 Rules'!A$34:$O41,15)))+(IF(F50="i1",VLOOKUP(F50,'Appendix 3 Rules'!A$34:$O41,15)))+(IF(F50="i2",VLOOKUP(F50,'Appendix 3 Rules'!A$34:$O41,15)))+(IF(F50="j1",VLOOKUP(F50,'Appendix 3 Rules'!A$34:$O41,15)))+(IF(F50="j2",VLOOKUP(F50,'Appendix 3 Rules'!A$34:$O41,15)))+(IF(F50="k",VLOOKUP(F50,'Appendix 3 Rules'!A$34:$O41,15)))+(IF(F50="l1",VLOOKUP(F50,'Appendix 3 Rules'!A$34:$O41,15)))+(IF(F50="l2",VLOOKUP(F50,'Appendix 3 Rules'!A$34:$O41,15)))+(IF(F50="m1",VLOOKUP(F50,'Appendix 3 Rules'!A$34:$O41,15)))+(IF(F50="m2",VLOOKUP(F50,'Appendix 3 Rules'!A$34:$O41,15)))+(IF(F50="m3",VLOOKUP(F50,'Appendix 3 Rules'!A$34:$O41,15)))+(IF(F50="n",VLOOKUP(F50,'Appendix 3 Rules'!A$34:$O41,15)))+(IF(F50="o",VLOOKUP(F50,'Appendix 3 Rules'!A$34:$O41,15)))+(IF(F50="p",VLOOKUP(F50,'Appendix 3 Rules'!A$34:$O41,15)))+(IF(F50="q",VLOOKUP(F50,'Appendix 3 Rules'!A$34:$O41,15)))+(IF(F50="r",VLOOKUP(F50,'Appendix 3 Rules'!A$34:$O41,15)))+(IF(F50="s",VLOOKUP(F50,'Appendix 3 Rules'!A$34:$O41,15)))+(IF(F50="t",VLOOKUP(F50,'Appendix 3 Rules'!A$34:$O41,15)))+(IF(F50="u",VLOOKUP(F50,'Appendix 3 Rules'!A$34:$O41,15))))</f>
        <v/>
      </c>
      <c r="H50" s="93" t="str">
        <f>IF(F50="","",IF(OR(F50="d",F50="e",F50="gc1",F50="gc2",F50="gc3",F50="gr1",F50="gr2",F50="gr3",F50="h1",F50="h2",F50="h3",F50="i1",F50="i2",F50="j1",F50="j2",F50="k",F50="l1",F50="l2",F50="m1",F50="m2",F50="m3",F50="n",F50="o",F50="p",F50="q",F50="r",F50="s",F50="t",F50="u",F50="f"),MIN(G50,VLOOKUP(F50,'Appx 3 (Mass) Rules'!$A$1:$D$150,4,0)),MIN(G50,VLOOKUP(F50,'Appx 3 (Mass) Rules'!$A$1:$D$150,4,0),SUMPRODUCT(IF(I50="",0,INDEX('Appendix 3 Rules'!$B$2:$B$18,MATCH(F50,'Appendix 3 Rules'!$A$2:$A$17))))+(IF(K50="",0,INDEX('Appendix 3 Rules'!$C$2:$C$18,MATCH(F50,'Appendix 3 Rules'!$A$2:$A$17))))+(IF(M50="",0,INDEX('Appendix 3 Rules'!$D$2:$D$18,MATCH(F50,'Appendix 3 Rules'!$A$2:$A$17))))+(IF(O50="",0,INDEX('Appendix 3 Rules'!$E$2:$E$18,MATCH(F50,'Appendix 3 Rules'!$A$2:$A$17))))+(IF(Q50="",0,INDEX('Appendix 3 Rules'!$F$2:$F$18,MATCH(F50,'Appendix 3 Rules'!$A$2:$A$17))))+(IF(S50="",0,INDEX('Appendix 3 Rules'!$G$2:$G$18,MATCH(F50,'Appendix 3 Rules'!$A$2:$A$17))))+(IF(U50="",0,INDEX('Appendix 3 Rules'!$H$2:$H$18,MATCH(F50,'Appendix 3 Rules'!$A$2:$A$17))))+(IF(W50="",0,INDEX('Appendix 3 Rules'!$I$2:$I$18,MATCH(F50,'Appendix 3 Rules'!$A$2:$A$17))))+(IF(Y50="",0,INDEX('Appendix 3 Rules'!$J$2:$J$18,MATCH(F50,'Appendix 3 Rules'!$A$2:$A$17))))+(IF(AA50="",0,INDEX('Appendix 3 Rules'!$K$2:$K$18,MATCH(F50,'Appendix 3 Rules'!$A$2:$A$17))))+(IF(AC50="",0,INDEX('Appendix 3 Rules'!$L$2:$L$18,MATCH(F50,'Appendix 3 Rules'!$A$2:$A$17))))+(IF(AE50="",0,INDEX('Appendix 3 Rules'!$M$2:$M$18,MATCH(F50,'Appendix 3 Rules'!$A$2:$A$17))))+(IF(AG50="",0,INDEX('Appendix 3 Rules'!$N$2:$N$18,MATCH(F50,'Appendix 3 Rules'!$A$2:$A$17))))+(IF(F50="gc1",VLOOKUP(F50,'Appendix 3 Rules'!A$34:$O41,15)))+(IF(F50="gc2",VLOOKUP(F50,'Appendix 3 Rules'!A$34:$O41,15)))+(IF(F50="gc3",VLOOKUP(F50,'Appendix 3 Rules'!A$34:$O41,15)))+(IF(F50="gr1",VLOOKUP(F50,'Appendix 3 Rules'!A$34:$O41,15)))+(IF(F50="gr2",VLOOKUP(F50,'Appendix 3 Rules'!A$34:$O41,15)))+(IF(F50="gr3",VLOOKUP(F50,'Appendix 3 Rules'!A$34:$O41,15)))+(IF(F50="h1",VLOOKUP(F50,'Appendix 3 Rules'!A$34:$O41,15)))+(IF(F50="h2",VLOOKUP(F50,'Appendix 3 Rules'!A$34:$O41,15)))+(IF(F50="h3",VLOOKUP(F50,'Appendix 3 Rules'!A$34:$O41,15)))+(IF(F50="i1",VLOOKUP(F50,'Appendix 3 Rules'!A$34:$O41,15)))+(IF(F50="i2",VLOOKUP(F50,'Appendix 3 Rules'!A$34:$O41,15)))+(IF(F50="j1",VLOOKUP(F50,'Appendix 3 Rules'!A$34:$O41,15)))+(IF(F50="j2",VLOOKUP(F50,'Appendix 3 Rules'!A$34:$O41,15)))+(IF(F50="k",VLOOKUP(F50,'Appendix 3 Rules'!A$34:$O41,15)))+(IF(F50="l1",VLOOKUP(F50,'Appendix 3 Rules'!A$34:$O41,15)))+(IF(F50="l2",VLOOKUP(F50,'Appendix 3 Rules'!A$34:$O41,15)))+(IF(F50="m1",VLOOKUP(F50,'Appendix 3 Rules'!A$34:$O41,15)))+(IF(F50="m2",VLOOKUP(F50,'Appendix 3 Rules'!A$34:$O41,15)))+(IF(F50="m3",VLOOKUP(F50,'Appendix 3 Rules'!A$34:$O41,15)))+(IF(F50="n",VLOOKUP(F50,'Appendix 3 Rules'!A$34:$O41,15)))+(IF(F50="o",VLOOKUP(F50,'Appendix 3 Rules'!A$34:$O41,15)))+(IF(F50="p",VLOOKUP(F50,'Appendix 3 Rules'!A$34:$O41,15)))+(IF(F50="q",VLOOKUP(F50,'Appendix 3 Rules'!A$34:$O41,15)))+(IF(F50="r",VLOOKUP(F50,'Appendix 3 Rules'!A$34:$O41,15)))+(IF(F50="s",VLOOKUP(F50,'Appendix 3 Rules'!A$34:$O41,15)))+(IF(F50="t",VLOOKUP(F50,'Appendix 3 Rules'!A$34:$O41,15)))+(IF(F50="u",VLOOKUP(F50,'Appendix 3 Rules'!A$34:$O41,15))))))</f>
        <v/>
      </c>
      <c r="I50" s="14"/>
      <c r="J50" s="17"/>
      <c r="K50" s="14"/>
      <c r="L50" s="17"/>
      <c r="M50" s="14"/>
      <c r="N50" s="17"/>
      <c r="O50" s="14"/>
      <c r="P50" s="17"/>
      <c r="Q50" s="14"/>
      <c r="R50" s="17"/>
      <c r="S50" s="90"/>
      <c r="T50" s="17"/>
      <c r="U50" s="14"/>
      <c r="V50" s="17"/>
      <c r="W50" s="14"/>
      <c r="X50" s="17"/>
      <c r="Y50" s="91"/>
      <c r="Z50" s="17"/>
      <c r="AA50" s="91"/>
      <c r="AB50" s="17"/>
      <c r="AC50" s="11"/>
      <c r="AD50" s="16"/>
      <c r="AE50" s="11"/>
      <c r="AF50" s="16"/>
      <c r="AG50" s="11"/>
      <c r="AH50" s="16"/>
      <c r="AJ50" s="16" t="str">
        <f>IF(AND(F50&lt;&gt;"f",M50&lt;&gt;""),VLOOKUP(F50,'Appendix 3 Rules'!$A$1:$O$34,4,FALSE),"")</f>
        <v/>
      </c>
      <c r="AK50" s="16" t="str">
        <f>IF(Q50="","",VLOOKUP(F50,'Appendix 3 Rules'!$A$1:$N$34,6,FALSE))</f>
        <v/>
      </c>
      <c r="AL50" s="16" t="str">
        <f>IF(AND(F50="f",U50&lt;&gt;""),VLOOKUP(F50,'Appendix 3 Rules'!$A$1:$N$34,8,FALSE),"")</f>
        <v/>
      </c>
    </row>
    <row r="51" spans="1:38" ht="18" customHeight="1" x14ac:dyDescent="0.2">
      <c r="B51" s="92"/>
      <c r="C51" s="12"/>
      <c r="D51" s="13"/>
      <c r="E51" s="12"/>
      <c r="F51" s="11"/>
      <c r="G51" s="26" t="str">
        <f>IF(F51="","",SUMPRODUCT(IF(I51="",0,INDEX('Appendix 3 Rules'!$B$2:$B$18,MATCH(F51,'Appendix 3 Rules'!$A$2:$A$17))))+(IF(K51="",0,INDEX('Appendix 3 Rules'!$C$2:$C$18,MATCH(F51,'Appendix 3 Rules'!$A$2:$A$17))))+(IF(M51="",0,INDEX('Appendix 3 Rules'!$D$2:$D$18,MATCH(F51,'Appendix 3 Rules'!$A$2:$A$17))))+(IF(O51="",0,INDEX('Appendix 3 Rules'!$E$2:$E$18,MATCH(F51,'Appendix 3 Rules'!$A$2:$A$17))))+(IF(Q51="",0,INDEX('Appendix 3 Rules'!$F$2:$F$18,MATCH(F51,'Appendix 3 Rules'!$A$2:$A$17))))+(IF(S51="",0,INDEX('Appendix 3 Rules'!$G$2:$G$18,MATCH(F51,'Appendix 3 Rules'!$A$2:$A$17))))+(IF(U51="",0,INDEX('Appendix 3 Rules'!$H$2:$H$18,MATCH(F51,'Appendix 3 Rules'!$A$2:$A$17))))+(IF(W51="",0,INDEX('Appendix 3 Rules'!$I$2:$I$18,MATCH(F51,'Appendix 3 Rules'!$A$2:$A$17))))+(IF(Y51="",0,INDEX('Appendix 3 Rules'!$J$2:$J$18,MATCH(F51,'Appendix 3 Rules'!$A$2:$A$17))))+(IF(AA51="",0,INDEX('Appendix 3 Rules'!$K$2:$K$18,MATCH(F51,'Appendix 3 Rules'!$A$2:$A$17))))+(IF(AC51="",0,INDEX('Appendix 3 Rules'!$L$2:$L$18,MATCH(F51,'Appendix 3 Rules'!$A$2:$A$17))))+(IF(AE51="",0,INDEX('Appendix 3 Rules'!$M$2:$M$18,MATCH(F51,'Appendix 3 Rules'!$A$2:$A$17))))+(IF(AG51="",0,INDEX('Appendix 3 Rules'!$N$2:$N$18,MATCH(F51,'Appendix 3 Rules'!$A$2:$A$17))))+(IF(F51="gc1",VLOOKUP(F51,'Appendix 3 Rules'!A$34:$O42,15)))+(IF(F51="gc2",VLOOKUP(F51,'Appendix 3 Rules'!A$34:$O42,15)))+(IF(F51="gc3",VLOOKUP(F51,'Appendix 3 Rules'!A$34:$O42,15)))+(IF(F51="gr1",VLOOKUP(F51,'Appendix 3 Rules'!A$34:$O42,15)))+(IF(F51="gr2",VLOOKUP(F51,'Appendix 3 Rules'!A$34:$O42,15)))+(IF(F51="gr3",VLOOKUP(F51,'Appendix 3 Rules'!A$34:$O42,15)))+(IF(F51="h1",VLOOKUP(F51,'Appendix 3 Rules'!A$34:$O42,15)))+(IF(F51="h2",VLOOKUP(F51,'Appendix 3 Rules'!A$34:$O42,15)))+(IF(F51="h3",VLOOKUP(F51,'Appendix 3 Rules'!A$34:$O42,15)))+(IF(F51="i1",VLOOKUP(F51,'Appendix 3 Rules'!A$34:$O42,15)))+(IF(F51="i2",VLOOKUP(F51,'Appendix 3 Rules'!A$34:$O42,15)))+(IF(F51="j1",VLOOKUP(F51,'Appendix 3 Rules'!A$34:$O42,15)))+(IF(F51="j2",VLOOKUP(F51,'Appendix 3 Rules'!A$34:$O42,15)))+(IF(F51="k",VLOOKUP(F51,'Appendix 3 Rules'!A$34:$O42,15)))+(IF(F51="l1",VLOOKUP(F51,'Appendix 3 Rules'!A$34:$O42,15)))+(IF(F51="l2",VLOOKUP(F51,'Appendix 3 Rules'!A$34:$O42,15)))+(IF(F51="m1",VLOOKUP(F51,'Appendix 3 Rules'!A$34:$O42,15)))+(IF(F51="m2",VLOOKUP(F51,'Appendix 3 Rules'!A$34:$O42,15)))+(IF(F51="m3",VLOOKUP(F51,'Appendix 3 Rules'!A$34:$O42,15)))+(IF(F51="n",VLOOKUP(F51,'Appendix 3 Rules'!A$34:$O42,15)))+(IF(F51="o",VLOOKUP(F51,'Appendix 3 Rules'!A$34:$O42,15)))+(IF(F51="p",VLOOKUP(F51,'Appendix 3 Rules'!A$34:$O42,15)))+(IF(F51="q",VLOOKUP(F51,'Appendix 3 Rules'!A$34:$O42,15)))+(IF(F51="r",VLOOKUP(F51,'Appendix 3 Rules'!A$34:$O42,15)))+(IF(F51="s",VLOOKUP(F51,'Appendix 3 Rules'!A$34:$O42,15)))+(IF(F51="t",VLOOKUP(F51,'Appendix 3 Rules'!A$34:$O42,15)))+(IF(F51="u",VLOOKUP(F51,'Appendix 3 Rules'!A$34:$O42,15))))</f>
        <v/>
      </c>
      <c r="H51" s="93" t="str">
        <f>IF(F51="","",IF(OR(F51="d",F51="e",F51="gc1",F51="gc2",F51="gc3",F51="gr1",F51="gr2",F51="gr3",F51="h1",F51="h2",F51="h3",F51="i1",F51="i2",F51="j1",F51="j2",F51="k",F51="l1",F51="l2",F51="m1",F51="m2",F51="m3",F51="n",F51="o",F51="p",F51="q",F51="r",F51="s",F51="t",F51="u",F51="f"),MIN(G51,VLOOKUP(F51,'Appx 3 (Mass) Rules'!$A$1:$D$150,4,0)),MIN(G51,VLOOKUP(F51,'Appx 3 (Mass) Rules'!$A$1:$D$150,4,0),SUMPRODUCT(IF(I51="",0,INDEX('Appendix 3 Rules'!$B$2:$B$18,MATCH(F51,'Appendix 3 Rules'!$A$2:$A$17))))+(IF(K51="",0,INDEX('Appendix 3 Rules'!$C$2:$C$18,MATCH(F51,'Appendix 3 Rules'!$A$2:$A$17))))+(IF(M51="",0,INDEX('Appendix 3 Rules'!$D$2:$D$18,MATCH(F51,'Appendix 3 Rules'!$A$2:$A$17))))+(IF(O51="",0,INDEX('Appendix 3 Rules'!$E$2:$E$18,MATCH(F51,'Appendix 3 Rules'!$A$2:$A$17))))+(IF(Q51="",0,INDEX('Appendix 3 Rules'!$F$2:$F$18,MATCH(F51,'Appendix 3 Rules'!$A$2:$A$17))))+(IF(S51="",0,INDEX('Appendix 3 Rules'!$G$2:$G$18,MATCH(F51,'Appendix 3 Rules'!$A$2:$A$17))))+(IF(U51="",0,INDEX('Appendix 3 Rules'!$H$2:$H$18,MATCH(F51,'Appendix 3 Rules'!$A$2:$A$17))))+(IF(W51="",0,INDEX('Appendix 3 Rules'!$I$2:$I$18,MATCH(F51,'Appendix 3 Rules'!$A$2:$A$17))))+(IF(Y51="",0,INDEX('Appendix 3 Rules'!$J$2:$J$18,MATCH(F51,'Appendix 3 Rules'!$A$2:$A$17))))+(IF(AA51="",0,INDEX('Appendix 3 Rules'!$K$2:$K$18,MATCH(F51,'Appendix 3 Rules'!$A$2:$A$17))))+(IF(AC51="",0,INDEX('Appendix 3 Rules'!$L$2:$L$18,MATCH(F51,'Appendix 3 Rules'!$A$2:$A$17))))+(IF(AE51="",0,INDEX('Appendix 3 Rules'!$M$2:$M$18,MATCH(F51,'Appendix 3 Rules'!$A$2:$A$17))))+(IF(AG51="",0,INDEX('Appendix 3 Rules'!$N$2:$N$18,MATCH(F51,'Appendix 3 Rules'!$A$2:$A$17))))+(IF(F51="gc1",VLOOKUP(F51,'Appendix 3 Rules'!A$34:$O42,15)))+(IF(F51="gc2",VLOOKUP(F51,'Appendix 3 Rules'!A$34:$O42,15)))+(IF(F51="gc3",VLOOKUP(F51,'Appendix 3 Rules'!A$34:$O42,15)))+(IF(F51="gr1",VLOOKUP(F51,'Appendix 3 Rules'!A$34:$O42,15)))+(IF(F51="gr2",VLOOKUP(F51,'Appendix 3 Rules'!A$34:$O42,15)))+(IF(F51="gr3",VLOOKUP(F51,'Appendix 3 Rules'!A$34:$O42,15)))+(IF(F51="h1",VLOOKUP(F51,'Appendix 3 Rules'!A$34:$O42,15)))+(IF(F51="h2",VLOOKUP(F51,'Appendix 3 Rules'!A$34:$O42,15)))+(IF(F51="h3",VLOOKUP(F51,'Appendix 3 Rules'!A$34:$O42,15)))+(IF(F51="i1",VLOOKUP(F51,'Appendix 3 Rules'!A$34:$O42,15)))+(IF(F51="i2",VLOOKUP(F51,'Appendix 3 Rules'!A$34:$O42,15)))+(IF(F51="j1",VLOOKUP(F51,'Appendix 3 Rules'!A$34:$O42,15)))+(IF(F51="j2",VLOOKUP(F51,'Appendix 3 Rules'!A$34:$O42,15)))+(IF(F51="k",VLOOKUP(F51,'Appendix 3 Rules'!A$34:$O42,15)))+(IF(F51="l1",VLOOKUP(F51,'Appendix 3 Rules'!A$34:$O42,15)))+(IF(F51="l2",VLOOKUP(F51,'Appendix 3 Rules'!A$34:$O42,15)))+(IF(F51="m1",VLOOKUP(F51,'Appendix 3 Rules'!A$34:$O42,15)))+(IF(F51="m2",VLOOKUP(F51,'Appendix 3 Rules'!A$34:$O42,15)))+(IF(F51="m3",VLOOKUP(F51,'Appendix 3 Rules'!A$34:$O42,15)))+(IF(F51="n",VLOOKUP(F51,'Appendix 3 Rules'!A$34:$O42,15)))+(IF(F51="o",VLOOKUP(F51,'Appendix 3 Rules'!A$34:$O42,15)))+(IF(F51="p",VLOOKUP(F51,'Appendix 3 Rules'!A$34:$O42,15)))+(IF(F51="q",VLOOKUP(F51,'Appendix 3 Rules'!A$34:$O42,15)))+(IF(F51="r",VLOOKUP(F51,'Appendix 3 Rules'!A$34:$O42,15)))+(IF(F51="s",VLOOKUP(F51,'Appendix 3 Rules'!A$34:$O42,15)))+(IF(F51="t",VLOOKUP(F51,'Appendix 3 Rules'!A$34:$O42,15)))+(IF(F51="u",VLOOKUP(F51,'Appendix 3 Rules'!A$34:$O42,15))))))</f>
        <v/>
      </c>
      <c r="I51" s="15"/>
      <c r="J51" s="16"/>
      <c r="K51" s="15"/>
      <c r="L51" s="16"/>
      <c r="M51" s="15"/>
      <c r="N51" s="16"/>
      <c r="O51" s="15"/>
      <c r="P51" s="16"/>
      <c r="Q51" s="15"/>
      <c r="R51" s="16"/>
      <c r="S51" s="15"/>
      <c r="T51" s="16"/>
      <c r="U51" s="15"/>
      <c r="V51" s="16"/>
      <c r="W51" s="15"/>
      <c r="X51" s="16"/>
      <c r="Y51" s="15"/>
      <c r="Z51" s="16"/>
      <c r="AA51" s="15"/>
      <c r="AB51" s="16"/>
      <c r="AC51" s="11"/>
      <c r="AD51" s="16"/>
      <c r="AE51" s="11"/>
      <c r="AF51" s="16"/>
      <c r="AG51" s="11"/>
      <c r="AH51" s="16"/>
      <c r="AJ51" s="16" t="str">
        <f>IF(AND(F51&lt;&gt;"f",M51&lt;&gt;""),VLOOKUP(F51,'Appendix 3 Rules'!$A$1:$O$34,4,FALSE),"")</f>
        <v/>
      </c>
      <c r="AK51" s="16" t="str">
        <f>IF(Q51="","",VLOOKUP(F51,'Appendix 3 Rules'!$A$1:$N$34,6,FALSE))</f>
        <v/>
      </c>
      <c r="AL51" s="16" t="str">
        <f>IF(AND(F51="f",U51&lt;&gt;""),VLOOKUP(F51,'Appendix 3 Rules'!$A$1:$N$34,8,FALSE),"")</f>
        <v/>
      </c>
    </row>
    <row r="52" spans="1:38" ht="18" customHeight="1" x14ac:dyDescent="0.2">
      <c r="B52" s="92"/>
      <c r="C52" s="12"/>
      <c r="D52" s="13"/>
      <c r="E52" s="12"/>
      <c r="F52" s="11"/>
      <c r="G52" s="26" t="str">
        <f>IF(F52="","",SUMPRODUCT(IF(I52="",0,INDEX('Appendix 3 Rules'!$B$2:$B$18,MATCH(F52,'Appendix 3 Rules'!$A$2:$A$17))))+(IF(K52="",0,INDEX('Appendix 3 Rules'!$C$2:$C$18,MATCH(F52,'Appendix 3 Rules'!$A$2:$A$17))))+(IF(M52="",0,INDEX('Appendix 3 Rules'!$D$2:$D$18,MATCH(F52,'Appendix 3 Rules'!$A$2:$A$17))))+(IF(O52="",0,INDEX('Appendix 3 Rules'!$E$2:$E$18,MATCH(F52,'Appendix 3 Rules'!$A$2:$A$17))))+(IF(Q52="",0,INDEX('Appendix 3 Rules'!$F$2:$F$18,MATCH(F52,'Appendix 3 Rules'!$A$2:$A$17))))+(IF(S52="",0,INDEX('Appendix 3 Rules'!$G$2:$G$18,MATCH(F52,'Appendix 3 Rules'!$A$2:$A$17))))+(IF(U52="",0,INDEX('Appendix 3 Rules'!$H$2:$H$18,MATCH(F52,'Appendix 3 Rules'!$A$2:$A$17))))+(IF(W52="",0,INDEX('Appendix 3 Rules'!$I$2:$I$18,MATCH(F52,'Appendix 3 Rules'!$A$2:$A$17))))+(IF(Y52="",0,INDEX('Appendix 3 Rules'!$J$2:$J$18,MATCH(F52,'Appendix 3 Rules'!$A$2:$A$17))))+(IF(AA52="",0,INDEX('Appendix 3 Rules'!$K$2:$K$18,MATCH(F52,'Appendix 3 Rules'!$A$2:$A$17))))+(IF(AC52="",0,INDEX('Appendix 3 Rules'!$L$2:$L$18,MATCH(F52,'Appendix 3 Rules'!$A$2:$A$17))))+(IF(AE52="",0,INDEX('Appendix 3 Rules'!$M$2:$M$18,MATCH(F52,'Appendix 3 Rules'!$A$2:$A$17))))+(IF(AG52="",0,INDEX('Appendix 3 Rules'!$N$2:$N$18,MATCH(F52,'Appendix 3 Rules'!$A$2:$A$17))))+(IF(F52="gc1",VLOOKUP(F52,'Appendix 3 Rules'!A$34:$O43,15)))+(IF(F52="gc2",VLOOKUP(F52,'Appendix 3 Rules'!A$34:$O43,15)))+(IF(F52="gc3",VLOOKUP(F52,'Appendix 3 Rules'!A$34:$O43,15)))+(IF(F52="gr1",VLOOKUP(F52,'Appendix 3 Rules'!A$34:$O43,15)))+(IF(F52="gr2",VLOOKUP(F52,'Appendix 3 Rules'!A$34:$O43,15)))+(IF(F52="gr3",VLOOKUP(F52,'Appendix 3 Rules'!A$34:$O43,15)))+(IF(F52="h1",VLOOKUP(F52,'Appendix 3 Rules'!A$34:$O43,15)))+(IF(F52="h2",VLOOKUP(F52,'Appendix 3 Rules'!A$34:$O43,15)))+(IF(F52="h3",VLOOKUP(F52,'Appendix 3 Rules'!A$34:$O43,15)))+(IF(F52="i1",VLOOKUP(F52,'Appendix 3 Rules'!A$34:$O43,15)))+(IF(F52="i2",VLOOKUP(F52,'Appendix 3 Rules'!A$34:$O43,15)))+(IF(F52="j1",VLOOKUP(F52,'Appendix 3 Rules'!A$34:$O43,15)))+(IF(F52="j2",VLOOKUP(F52,'Appendix 3 Rules'!A$34:$O43,15)))+(IF(F52="k",VLOOKUP(F52,'Appendix 3 Rules'!A$34:$O43,15)))+(IF(F52="l1",VLOOKUP(F52,'Appendix 3 Rules'!A$34:$O43,15)))+(IF(F52="l2",VLOOKUP(F52,'Appendix 3 Rules'!A$34:$O43,15)))+(IF(F52="m1",VLOOKUP(F52,'Appendix 3 Rules'!A$34:$O43,15)))+(IF(F52="m2",VLOOKUP(F52,'Appendix 3 Rules'!A$34:$O43,15)))+(IF(F52="m3",VLOOKUP(F52,'Appendix 3 Rules'!A$34:$O43,15)))+(IF(F52="n",VLOOKUP(F52,'Appendix 3 Rules'!A$34:$O43,15)))+(IF(F52="o",VLOOKUP(F52,'Appendix 3 Rules'!A$34:$O43,15)))+(IF(F52="p",VLOOKUP(F52,'Appendix 3 Rules'!A$34:$O43,15)))+(IF(F52="q",VLOOKUP(F52,'Appendix 3 Rules'!A$34:$O43,15)))+(IF(F52="r",VLOOKUP(F52,'Appendix 3 Rules'!A$34:$O43,15)))+(IF(F52="s",VLOOKUP(F52,'Appendix 3 Rules'!A$34:$O43,15)))+(IF(F52="t",VLOOKUP(F52,'Appendix 3 Rules'!A$34:$O43,15)))+(IF(F52="u",VLOOKUP(F52,'Appendix 3 Rules'!A$34:$O43,15))))</f>
        <v/>
      </c>
      <c r="H52" s="93" t="str">
        <f>IF(F52="","",IF(OR(F52="d",F52="e",F52="gc1",F52="gc2",F52="gc3",F52="gr1",F52="gr2",F52="gr3",F52="h1",F52="h2",F52="h3",F52="i1",F52="i2",F52="j1",F52="j2",F52="k",F52="l1",F52="l2",F52="m1",F52="m2",F52="m3",F52="n",F52="o",F52="p",F52="q",F52="r",F52="s",F52="t",F52="u",F52="f"),MIN(G52,VLOOKUP(F52,'Appx 3 (Mass) Rules'!$A$1:$D$150,4,0)),MIN(G52,VLOOKUP(F52,'Appx 3 (Mass) Rules'!$A$1:$D$150,4,0),SUMPRODUCT(IF(I52="",0,INDEX('Appendix 3 Rules'!$B$2:$B$18,MATCH(F52,'Appendix 3 Rules'!$A$2:$A$17))))+(IF(K52="",0,INDEX('Appendix 3 Rules'!$C$2:$C$18,MATCH(F52,'Appendix 3 Rules'!$A$2:$A$17))))+(IF(M52="",0,INDEX('Appendix 3 Rules'!$D$2:$D$18,MATCH(F52,'Appendix 3 Rules'!$A$2:$A$17))))+(IF(O52="",0,INDEX('Appendix 3 Rules'!$E$2:$E$18,MATCH(F52,'Appendix 3 Rules'!$A$2:$A$17))))+(IF(Q52="",0,INDEX('Appendix 3 Rules'!$F$2:$F$18,MATCH(F52,'Appendix 3 Rules'!$A$2:$A$17))))+(IF(S52="",0,INDEX('Appendix 3 Rules'!$G$2:$G$18,MATCH(F52,'Appendix 3 Rules'!$A$2:$A$17))))+(IF(U52="",0,INDEX('Appendix 3 Rules'!$H$2:$H$18,MATCH(F52,'Appendix 3 Rules'!$A$2:$A$17))))+(IF(W52="",0,INDEX('Appendix 3 Rules'!$I$2:$I$18,MATCH(F52,'Appendix 3 Rules'!$A$2:$A$17))))+(IF(Y52="",0,INDEX('Appendix 3 Rules'!$J$2:$J$18,MATCH(F52,'Appendix 3 Rules'!$A$2:$A$17))))+(IF(AA52="",0,INDEX('Appendix 3 Rules'!$K$2:$K$18,MATCH(F52,'Appendix 3 Rules'!$A$2:$A$17))))+(IF(AC52="",0,INDEX('Appendix 3 Rules'!$L$2:$L$18,MATCH(F52,'Appendix 3 Rules'!$A$2:$A$17))))+(IF(AE52="",0,INDEX('Appendix 3 Rules'!$M$2:$M$18,MATCH(F52,'Appendix 3 Rules'!$A$2:$A$17))))+(IF(AG52="",0,INDEX('Appendix 3 Rules'!$N$2:$N$18,MATCH(F52,'Appendix 3 Rules'!$A$2:$A$17))))+(IF(F52="gc1",VLOOKUP(F52,'Appendix 3 Rules'!A$34:$O43,15)))+(IF(F52="gc2",VLOOKUP(F52,'Appendix 3 Rules'!A$34:$O43,15)))+(IF(F52="gc3",VLOOKUP(F52,'Appendix 3 Rules'!A$34:$O43,15)))+(IF(F52="gr1",VLOOKUP(F52,'Appendix 3 Rules'!A$34:$O43,15)))+(IF(F52="gr2",VLOOKUP(F52,'Appendix 3 Rules'!A$34:$O43,15)))+(IF(F52="gr3",VLOOKUP(F52,'Appendix 3 Rules'!A$34:$O43,15)))+(IF(F52="h1",VLOOKUP(F52,'Appendix 3 Rules'!A$34:$O43,15)))+(IF(F52="h2",VLOOKUP(F52,'Appendix 3 Rules'!A$34:$O43,15)))+(IF(F52="h3",VLOOKUP(F52,'Appendix 3 Rules'!A$34:$O43,15)))+(IF(F52="i1",VLOOKUP(F52,'Appendix 3 Rules'!A$34:$O43,15)))+(IF(F52="i2",VLOOKUP(F52,'Appendix 3 Rules'!A$34:$O43,15)))+(IF(F52="j1",VLOOKUP(F52,'Appendix 3 Rules'!A$34:$O43,15)))+(IF(F52="j2",VLOOKUP(F52,'Appendix 3 Rules'!A$34:$O43,15)))+(IF(F52="k",VLOOKUP(F52,'Appendix 3 Rules'!A$34:$O43,15)))+(IF(F52="l1",VLOOKUP(F52,'Appendix 3 Rules'!A$34:$O43,15)))+(IF(F52="l2",VLOOKUP(F52,'Appendix 3 Rules'!A$34:$O43,15)))+(IF(F52="m1",VLOOKUP(F52,'Appendix 3 Rules'!A$34:$O43,15)))+(IF(F52="m2",VLOOKUP(F52,'Appendix 3 Rules'!A$34:$O43,15)))+(IF(F52="m3",VLOOKUP(F52,'Appendix 3 Rules'!A$34:$O43,15)))+(IF(F52="n",VLOOKUP(F52,'Appendix 3 Rules'!A$34:$O43,15)))+(IF(F52="o",VLOOKUP(F52,'Appendix 3 Rules'!A$34:$O43,15)))+(IF(F52="p",VLOOKUP(F52,'Appendix 3 Rules'!A$34:$O43,15)))+(IF(F52="q",VLOOKUP(F52,'Appendix 3 Rules'!A$34:$O43,15)))+(IF(F52="r",VLOOKUP(F52,'Appendix 3 Rules'!A$34:$O43,15)))+(IF(F52="s",VLOOKUP(F52,'Appendix 3 Rules'!A$34:$O43,15)))+(IF(F52="t",VLOOKUP(F52,'Appendix 3 Rules'!A$34:$O43,15)))+(IF(F52="u",VLOOKUP(F52,'Appendix 3 Rules'!A$34:$O43,15))))))</f>
        <v/>
      </c>
      <c r="I52" s="14"/>
      <c r="J52" s="17"/>
      <c r="K52" s="14"/>
      <c r="L52" s="17"/>
      <c r="M52" s="14"/>
      <c r="N52" s="17"/>
      <c r="O52" s="14"/>
      <c r="P52" s="17"/>
      <c r="Q52" s="14"/>
      <c r="R52" s="17"/>
      <c r="S52" s="90"/>
      <c r="T52" s="17"/>
      <c r="U52" s="14"/>
      <c r="V52" s="17"/>
      <c r="W52" s="14"/>
      <c r="X52" s="17"/>
      <c r="Y52" s="91"/>
      <c r="Z52" s="17"/>
      <c r="AA52" s="91"/>
      <c r="AB52" s="17"/>
      <c r="AC52" s="11"/>
      <c r="AD52" s="16"/>
      <c r="AE52" s="11"/>
      <c r="AF52" s="16"/>
      <c r="AG52" s="11"/>
      <c r="AH52" s="16"/>
      <c r="AJ52" s="16" t="str">
        <f>IF(AND(F52&lt;&gt;"f",M52&lt;&gt;""),VLOOKUP(F52,'Appendix 3 Rules'!$A$1:$O$34,4,FALSE),"")</f>
        <v/>
      </c>
      <c r="AK52" s="16" t="str">
        <f>IF(Q52="","",VLOOKUP(F52,'Appendix 3 Rules'!$A$1:$N$34,6,FALSE))</f>
        <v/>
      </c>
      <c r="AL52" s="16" t="str">
        <f>IF(AND(F52="f",U52&lt;&gt;""),VLOOKUP(F52,'Appendix 3 Rules'!$A$1:$N$34,8,FALSE),"")</f>
        <v/>
      </c>
    </row>
    <row r="53" spans="1:38" ht="18" customHeight="1" x14ac:dyDescent="0.2">
      <c r="B53" s="92"/>
      <c r="C53" s="12"/>
      <c r="D53" s="13"/>
      <c r="E53" s="12"/>
      <c r="F53" s="11"/>
      <c r="G53" s="26" t="str">
        <f>IF(F53="","",SUMPRODUCT(IF(I53="",0,INDEX('Appendix 3 Rules'!$B$2:$B$18,MATCH(F53,'Appendix 3 Rules'!$A$2:$A$17))))+(IF(K53="",0,INDEX('Appendix 3 Rules'!$C$2:$C$18,MATCH(F53,'Appendix 3 Rules'!$A$2:$A$17))))+(IF(M53="",0,INDEX('Appendix 3 Rules'!$D$2:$D$18,MATCH(F53,'Appendix 3 Rules'!$A$2:$A$17))))+(IF(O53="",0,INDEX('Appendix 3 Rules'!$E$2:$E$18,MATCH(F53,'Appendix 3 Rules'!$A$2:$A$17))))+(IF(Q53="",0,INDEX('Appendix 3 Rules'!$F$2:$F$18,MATCH(F53,'Appendix 3 Rules'!$A$2:$A$17))))+(IF(S53="",0,INDEX('Appendix 3 Rules'!$G$2:$G$18,MATCH(F53,'Appendix 3 Rules'!$A$2:$A$17))))+(IF(U53="",0,INDEX('Appendix 3 Rules'!$H$2:$H$18,MATCH(F53,'Appendix 3 Rules'!$A$2:$A$17))))+(IF(W53="",0,INDEX('Appendix 3 Rules'!$I$2:$I$18,MATCH(F53,'Appendix 3 Rules'!$A$2:$A$17))))+(IF(Y53="",0,INDEX('Appendix 3 Rules'!$J$2:$J$18,MATCH(F53,'Appendix 3 Rules'!$A$2:$A$17))))+(IF(AA53="",0,INDEX('Appendix 3 Rules'!$K$2:$K$18,MATCH(F53,'Appendix 3 Rules'!$A$2:$A$17))))+(IF(AC53="",0,INDEX('Appendix 3 Rules'!$L$2:$L$18,MATCH(F53,'Appendix 3 Rules'!$A$2:$A$17))))+(IF(AE53="",0,INDEX('Appendix 3 Rules'!$M$2:$M$18,MATCH(F53,'Appendix 3 Rules'!$A$2:$A$17))))+(IF(AG53="",0,INDEX('Appendix 3 Rules'!$N$2:$N$18,MATCH(F53,'Appendix 3 Rules'!$A$2:$A$17))))+(IF(F53="gc1",VLOOKUP(F53,'Appendix 3 Rules'!A$34:$O44,15)))+(IF(F53="gc2",VLOOKUP(F53,'Appendix 3 Rules'!A$34:$O44,15)))+(IF(F53="gc3",VLOOKUP(F53,'Appendix 3 Rules'!A$34:$O44,15)))+(IF(F53="gr1",VLOOKUP(F53,'Appendix 3 Rules'!A$34:$O44,15)))+(IF(F53="gr2",VLOOKUP(F53,'Appendix 3 Rules'!A$34:$O44,15)))+(IF(F53="gr3",VLOOKUP(F53,'Appendix 3 Rules'!A$34:$O44,15)))+(IF(F53="h1",VLOOKUP(F53,'Appendix 3 Rules'!A$34:$O44,15)))+(IF(F53="h2",VLOOKUP(F53,'Appendix 3 Rules'!A$34:$O44,15)))+(IF(F53="h3",VLOOKUP(F53,'Appendix 3 Rules'!A$34:$O44,15)))+(IF(F53="i1",VLOOKUP(F53,'Appendix 3 Rules'!A$34:$O44,15)))+(IF(F53="i2",VLOOKUP(F53,'Appendix 3 Rules'!A$34:$O44,15)))+(IF(F53="j1",VLOOKUP(F53,'Appendix 3 Rules'!A$34:$O44,15)))+(IF(F53="j2",VLOOKUP(F53,'Appendix 3 Rules'!A$34:$O44,15)))+(IF(F53="k",VLOOKUP(F53,'Appendix 3 Rules'!A$34:$O44,15)))+(IF(F53="l1",VLOOKUP(F53,'Appendix 3 Rules'!A$34:$O44,15)))+(IF(F53="l2",VLOOKUP(F53,'Appendix 3 Rules'!A$34:$O44,15)))+(IF(F53="m1",VLOOKUP(F53,'Appendix 3 Rules'!A$34:$O44,15)))+(IF(F53="m2",VLOOKUP(F53,'Appendix 3 Rules'!A$34:$O44,15)))+(IF(F53="m3",VLOOKUP(F53,'Appendix 3 Rules'!A$34:$O44,15)))+(IF(F53="n",VLOOKUP(F53,'Appendix 3 Rules'!A$34:$O44,15)))+(IF(F53="o",VLOOKUP(F53,'Appendix 3 Rules'!A$34:$O44,15)))+(IF(F53="p",VLOOKUP(F53,'Appendix 3 Rules'!A$34:$O44,15)))+(IF(F53="q",VLOOKUP(F53,'Appendix 3 Rules'!A$34:$O44,15)))+(IF(F53="r",VLOOKUP(F53,'Appendix 3 Rules'!A$34:$O44,15)))+(IF(F53="s",VLOOKUP(F53,'Appendix 3 Rules'!A$34:$O44,15)))+(IF(F53="t",VLOOKUP(F53,'Appendix 3 Rules'!A$34:$O44,15)))+(IF(F53="u",VLOOKUP(F53,'Appendix 3 Rules'!A$34:$O44,15))))</f>
        <v/>
      </c>
      <c r="H53" s="93" t="str">
        <f>IF(F53="","",IF(OR(F53="d",F53="e",F53="gc1",F53="gc2",F53="gc3",F53="gr1",F53="gr2",F53="gr3",F53="h1",F53="h2",F53="h3",F53="i1",F53="i2",F53="j1",F53="j2",F53="k",F53="l1",F53="l2",F53="m1",F53="m2",F53="m3",F53="n",F53="o",F53="p",F53="q",F53="r",F53="s",F53="t",F53="u",F53="f"),MIN(G53,VLOOKUP(F53,'Appx 3 (Mass) Rules'!$A$1:$D$150,4,0)),MIN(G53,VLOOKUP(F53,'Appx 3 (Mass) Rules'!$A$1:$D$150,4,0),SUMPRODUCT(IF(I53="",0,INDEX('Appendix 3 Rules'!$B$2:$B$18,MATCH(F53,'Appendix 3 Rules'!$A$2:$A$17))))+(IF(K53="",0,INDEX('Appendix 3 Rules'!$C$2:$C$18,MATCH(F53,'Appendix 3 Rules'!$A$2:$A$17))))+(IF(M53="",0,INDEX('Appendix 3 Rules'!$D$2:$D$18,MATCH(F53,'Appendix 3 Rules'!$A$2:$A$17))))+(IF(O53="",0,INDEX('Appendix 3 Rules'!$E$2:$E$18,MATCH(F53,'Appendix 3 Rules'!$A$2:$A$17))))+(IF(Q53="",0,INDEX('Appendix 3 Rules'!$F$2:$F$18,MATCH(F53,'Appendix 3 Rules'!$A$2:$A$17))))+(IF(S53="",0,INDEX('Appendix 3 Rules'!$G$2:$G$18,MATCH(F53,'Appendix 3 Rules'!$A$2:$A$17))))+(IF(U53="",0,INDEX('Appendix 3 Rules'!$H$2:$H$18,MATCH(F53,'Appendix 3 Rules'!$A$2:$A$17))))+(IF(W53="",0,INDEX('Appendix 3 Rules'!$I$2:$I$18,MATCH(F53,'Appendix 3 Rules'!$A$2:$A$17))))+(IF(Y53="",0,INDEX('Appendix 3 Rules'!$J$2:$J$18,MATCH(F53,'Appendix 3 Rules'!$A$2:$A$17))))+(IF(AA53="",0,INDEX('Appendix 3 Rules'!$K$2:$K$18,MATCH(F53,'Appendix 3 Rules'!$A$2:$A$17))))+(IF(AC53="",0,INDEX('Appendix 3 Rules'!$L$2:$L$18,MATCH(F53,'Appendix 3 Rules'!$A$2:$A$17))))+(IF(AE53="",0,INDEX('Appendix 3 Rules'!$M$2:$M$18,MATCH(F53,'Appendix 3 Rules'!$A$2:$A$17))))+(IF(AG53="",0,INDEX('Appendix 3 Rules'!$N$2:$N$18,MATCH(F53,'Appendix 3 Rules'!$A$2:$A$17))))+(IF(F53="gc1",VLOOKUP(F53,'Appendix 3 Rules'!A$34:$O44,15)))+(IF(F53="gc2",VLOOKUP(F53,'Appendix 3 Rules'!A$34:$O44,15)))+(IF(F53="gc3",VLOOKUP(F53,'Appendix 3 Rules'!A$34:$O44,15)))+(IF(F53="gr1",VLOOKUP(F53,'Appendix 3 Rules'!A$34:$O44,15)))+(IF(F53="gr2",VLOOKUP(F53,'Appendix 3 Rules'!A$34:$O44,15)))+(IF(F53="gr3",VLOOKUP(F53,'Appendix 3 Rules'!A$34:$O44,15)))+(IF(F53="h1",VLOOKUP(F53,'Appendix 3 Rules'!A$34:$O44,15)))+(IF(F53="h2",VLOOKUP(F53,'Appendix 3 Rules'!A$34:$O44,15)))+(IF(F53="h3",VLOOKUP(F53,'Appendix 3 Rules'!A$34:$O44,15)))+(IF(F53="i1",VLOOKUP(F53,'Appendix 3 Rules'!A$34:$O44,15)))+(IF(F53="i2",VLOOKUP(F53,'Appendix 3 Rules'!A$34:$O44,15)))+(IF(F53="j1",VLOOKUP(F53,'Appendix 3 Rules'!A$34:$O44,15)))+(IF(F53="j2",VLOOKUP(F53,'Appendix 3 Rules'!A$34:$O44,15)))+(IF(F53="k",VLOOKUP(F53,'Appendix 3 Rules'!A$34:$O44,15)))+(IF(F53="l1",VLOOKUP(F53,'Appendix 3 Rules'!A$34:$O44,15)))+(IF(F53="l2",VLOOKUP(F53,'Appendix 3 Rules'!A$34:$O44,15)))+(IF(F53="m1",VLOOKUP(F53,'Appendix 3 Rules'!A$34:$O44,15)))+(IF(F53="m2",VLOOKUP(F53,'Appendix 3 Rules'!A$34:$O44,15)))+(IF(F53="m3",VLOOKUP(F53,'Appendix 3 Rules'!A$34:$O44,15)))+(IF(F53="n",VLOOKUP(F53,'Appendix 3 Rules'!A$34:$O44,15)))+(IF(F53="o",VLOOKUP(F53,'Appendix 3 Rules'!A$34:$O44,15)))+(IF(F53="p",VLOOKUP(F53,'Appendix 3 Rules'!A$34:$O44,15)))+(IF(F53="q",VLOOKUP(F53,'Appendix 3 Rules'!A$34:$O44,15)))+(IF(F53="r",VLOOKUP(F53,'Appendix 3 Rules'!A$34:$O44,15)))+(IF(F53="s",VLOOKUP(F53,'Appendix 3 Rules'!A$34:$O44,15)))+(IF(F53="t",VLOOKUP(F53,'Appendix 3 Rules'!A$34:$O44,15)))+(IF(F53="u",VLOOKUP(F53,'Appendix 3 Rules'!A$34:$O44,15))))))</f>
        <v/>
      </c>
      <c r="I53" s="15"/>
      <c r="J53" s="16"/>
      <c r="K53" s="15"/>
      <c r="L53" s="16"/>
      <c r="M53" s="15"/>
      <c r="N53" s="16"/>
      <c r="O53" s="15"/>
      <c r="P53" s="16"/>
      <c r="Q53" s="15"/>
      <c r="R53" s="16"/>
      <c r="S53" s="15"/>
      <c r="T53" s="16"/>
      <c r="U53" s="15"/>
      <c r="V53" s="16"/>
      <c r="W53" s="15"/>
      <c r="X53" s="16"/>
      <c r="Y53" s="15"/>
      <c r="Z53" s="16"/>
      <c r="AA53" s="15"/>
      <c r="AB53" s="16"/>
      <c r="AC53" s="11"/>
      <c r="AD53" s="16"/>
      <c r="AE53" s="11"/>
      <c r="AF53" s="16"/>
      <c r="AG53" s="11"/>
      <c r="AH53" s="16"/>
      <c r="AJ53" s="16" t="str">
        <f>IF(AND(F53&lt;&gt;"f",M53&lt;&gt;""),VLOOKUP(F53,'Appendix 3 Rules'!$A$1:$O$34,4,FALSE),"")</f>
        <v/>
      </c>
      <c r="AK53" s="16" t="str">
        <f>IF(Q53="","",VLOOKUP(F53,'Appendix 3 Rules'!$A$1:$N$34,6,FALSE))</f>
        <v/>
      </c>
      <c r="AL53" s="16" t="str">
        <f>IF(AND(F53="f",U53&lt;&gt;""),VLOOKUP(F53,'Appendix 3 Rules'!$A$1:$N$34,8,FALSE),"")</f>
        <v/>
      </c>
    </row>
    <row r="54" spans="1:38" ht="18" customHeight="1" x14ac:dyDescent="0.2">
      <c r="B54" s="92"/>
      <c r="C54" s="12"/>
      <c r="D54" s="13"/>
      <c r="E54" s="12"/>
      <c r="F54" s="11"/>
      <c r="G54" s="26" t="str">
        <f>IF(F54="","",SUMPRODUCT(IF(I54="",0,INDEX('Appendix 3 Rules'!$B$2:$B$18,MATCH(F54,'Appendix 3 Rules'!$A$2:$A$17))))+(IF(K54="",0,INDEX('Appendix 3 Rules'!$C$2:$C$18,MATCH(F54,'Appendix 3 Rules'!$A$2:$A$17))))+(IF(M54="",0,INDEX('Appendix 3 Rules'!$D$2:$D$18,MATCH(F54,'Appendix 3 Rules'!$A$2:$A$17))))+(IF(O54="",0,INDEX('Appendix 3 Rules'!$E$2:$E$18,MATCH(F54,'Appendix 3 Rules'!$A$2:$A$17))))+(IF(Q54="",0,INDEX('Appendix 3 Rules'!$F$2:$F$18,MATCH(F54,'Appendix 3 Rules'!$A$2:$A$17))))+(IF(S54="",0,INDEX('Appendix 3 Rules'!$G$2:$G$18,MATCH(F54,'Appendix 3 Rules'!$A$2:$A$17))))+(IF(U54="",0,INDEX('Appendix 3 Rules'!$H$2:$H$18,MATCH(F54,'Appendix 3 Rules'!$A$2:$A$17))))+(IF(W54="",0,INDEX('Appendix 3 Rules'!$I$2:$I$18,MATCH(F54,'Appendix 3 Rules'!$A$2:$A$17))))+(IF(Y54="",0,INDEX('Appendix 3 Rules'!$J$2:$J$18,MATCH(F54,'Appendix 3 Rules'!$A$2:$A$17))))+(IF(AA54="",0,INDEX('Appendix 3 Rules'!$K$2:$K$18,MATCH(F54,'Appendix 3 Rules'!$A$2:$A$17))))+(IF(AC54="",0,INDEX('Appendix 3 Rules'!$L$2:$L$18,MATCH(F54,'Appendix 3 Rules'!$A$2:$A$17))))+(IF(AE54="",0,INDEX('Appendix 3 Rules'!$M$2:$M$18,MATCH(F54,'Appendix 3 Rules'!$A$2:$A$17))))+(IF(AG54="",0,INDEX('Appendix 3 Rules'!$N$2:$N$18,MATCH(F54,'Appendix 3 Rules'!$A$2:$A$17))))+(IF(F54="gc1",VLOOKUP(F54,'Appendix 3 Rules'!A$34:$O45,15)))+(IF(F54="gc2",VLOOKUP(F54,'Appendix 3 Rules'!A$34:$O45,15)))+(IF(F54="gc3",VLOOKUP(F54,'Appendix 3 Rules'!A$34:$O45,15)))+(IF(F54="gr1",VLOOKUP(F54,'Appendix 3 Rules'!A$34:$O45,15)))+(IF(F54="gr2",VLOOKUP(F54,'Appendix 3 Rules'!A$34:$O45,15)))+(IF(F54="gr3",VLOOKUP(F54,'Appendix 3 Rules'!A$34:$O45,15)))+(IF(F54="h1",VLOOKUP(F54,'Appendix 3 Rules'!A$34:$O45,15)))+(IF(F54="h2",VLOOKUP(F54,'Appendix 3 Rules'!A$34:$O45,15)))+(IF(F54="h3",VLOOKUP(F54,'Appendix 3 Rules'!A$34:$O45,15)))+(IF(F54="i1",VLOOKUP(F54,'Appendix 3 Rules'!A$34:$O45,15)))+(IF(F54="i2",VLOOKUP(F54,'Appendix 3 Rules'!A$34:$O45,15)))+(IF(F54="j1",VLOOKUP(F54,'Appendix 3 Rules'!A$34:$O45,15)))+(IF(F54="j2",VLOOKUP(F54,'Appendix 3 Rules'!A$34:$O45,15)))+(IF(F54="k",VLOOKUP(F54,'Appendix 3 Rules'!A$34:$O45,15)))+(IF(F54="l1",VLOOKUP(F54,'Appendix 3 Rules'!A$34:$O45,15)))+(IF(F54="l2",VLOOKUP(F54,'Appendix 3 Rules'!A$34:$O45,15)))+(IF(F54="m1",VLOOKUP(F54,'Appendix 3 Rules'!A$34:$O45,15)))+(IF(F54="m2",VLOOKUP(F54,'Appendix 3 Rules'!A$34:$O45,15)))+(IF(F54="m3",VLOOKUP(F54,'Appendix 3 Rules'!A$34:$O45,15)))+(IF(F54="n",VLOOKUP(F54,'Appendix 3 Rules'!A$34:$O45,15)))+(IF(F54="o",VLOOKUP(F54,'Appendix 3 Rules'!A$34:$O45,15)))+(IF(F54="p",VLOOKUP(F54,'Appendix 3 Rules'!A$34:$O45,15)))+(IF(F54="q",VLOOKUP(F54,'Appendix 3 Rules'!A$34:$O45,15)))+(IF(F54="r",VLOOKUP(F54,'Appendix 3 Rules'!A$34:$O45,15)))+(IF(F54="s",VLOOKUP(F54,'Appendix 3 Rules'!A$34:$O45,15)))+(IF(F54="t",VLOOKUP(F54,'Appendix 3 Rules'!A$34:$O45,15)))+(IF(F54="u",VLOOKUP(F54,'Appendix 3 Rules'!A$34:$O45,15))))</f>
        <v/>
      </c>
      <c r="H54" s="93" t="str">
        <f>IF(F54="","",IF(OR(F54="d",F54="e",F54="gc1",F54="gc2",F54="gc3",F54="gr1",F54="gr2",F54="gr3",F54="h1",F54="h2",F54="h3",F54="i1",F54="i2",F54="j1",F54="j2",F54="k",F54="l1",F54="l2",F54="m1",F54="m2",F54="m3",F54="n",F54="o",F54="p",F54="q",F54="r",F54="s",F54="t",F54="u",F54="f"),MIN(G54,VLOOKUP(F54,'Appx 3 (Mass) Rules'!$A$1:$D$150,4,0)),MIN(G54,VLOOKUP(F54,'Appx 3 (Mass) Rules'!$A$1:$D$150,4,0),SUMPRODUCT(IF(I54="",0,INDEX('Appendix 3 Rules'!$B$2:$B$18,MATCH(F54,'Appendix 3 Rules'!$A$2:$A$17))))+(IF(K54="",0,INDEX('Appendix 3 Rules'!$C$2:$C$18,MATCH(F54,'Appendix 3 Rules'!$A$2:$A$17))))+(IF(M54="",0,INDEX('Appendix 3 Rules'!$D$2:$D$18,MATCH(F54,'Appendix 3 Rules'!$A$2:$A$17))))+(IF(O54="",0,INDEX('Appendix 3 Rules'!$E$2:$E$18,MATCH(F54,'Appendix 3 Rules'!$A$2:$A$17))))+(IF(Q54="",0,INDEX('Appendix 3 Rules'!$F$2:$F$18,MATCH(F54,'Appendix 3 Rules'!$A$2:$A$17))))+(IF(S54="",0,INDEX('Appendix 3 Rules'!$G$2:$G$18,MATCH(F54,'Appendix 3 Rules'!$A$2:$A$17))))+(IF(U54="",0,INDEX('Appendix 3 Rules'!$H$2:$H$18,MATCH(F54,'Appendix 3 Rules'!$A$2:$A$17))))+(IF(W54="",0,INDEX('Appendix 3 Rules'!$I$2:$I$18,MATCH(F54,'Appendix 3 Rules'!$A$2:$A$17))))+(IF(Y54="",0,INDEX('Appendix 3 Rules'!$J$2:$J$18,MATCH(F54,'Appendix 3 Rules'!$A$2:$A$17))))+(IF(AA54="",0,INDEX('Appendix 3 Rules'!$K$2:$K$18,MATCH(F54,'Appendix 3 Rules'!$A$2:$A$17))))+(IF(AC54="",0,INDEX('Appendix 3 Rules'!$L$2:$L$18,MATCH(F54,'Appendix 3 Rules'!$A$2:$A$17))))+(IF(AE54="",0,INDEX('Appendix 3 Rules'!$M$2:$M$18,MATCH(F54,'Appendix 3 Rules'!$A$2:$A$17))))+(IF(AG54="",0,INDEX('Appendix 3 Rules'!$N$2:$N$18,MATCH(F54,'Appendix 3 Rules'!$A$2:$A$17))))+(IF(F54="gc1",VLOOKUP(F54,'Appendix 3 Rules'!A$34:$O45,15)))+(IF(F54="gc2",VLOOKUP(F54,'Appendix 3 Rules'!A$34:$O45,15)))+(IF(F54="gc3",VLOOKUP(F54,'Appendix 3 Rules'!A$34:$O45,15)))+(IF(F54="gr1",VLOOKUP(F54,'Appendix 3 Rules'!A$34:$O45,15)))+(IF(F54="gr2",VLOOKUP(F54,'Appendix 3 Rules'!A$34:$O45,15)))+(IF(F54="gr3",VLOOKUP(F54,'Appendix 3 Rules'!A$34:$O45,15)))+(IF(F54="h1",VLOOKUP(F54,'Appendix 3 Rules'!A$34:$O45,15)))+(IF(F54="h2",VLOOKUP(F54,'Appendix 3 Rules'!A$34:$O45,15)))+(IF(F54="h3",VLOOKUP(F54,'Appendix 3 Rules'!A$34:$O45,15)))+(IF(F54="i1",VLOOKUP(F54,'Appendix 3 Rules'!A$34:$O45,15)))+(IF(F54="i2",VLOOKUP(F54,'Appendix 3 Rules'!A$34:$O45,15)))+(IF(F54="j1",VLOOKUP(F54,'Appendix 3 Rules'!A$34:$O45,15)))+(IF(F54="j2",VLOOKUP(F54,'Appendix 3 Rules'!A$34:$O45,15)))+(IF(F54="k",VLOOKUP(F54,'Appendix 3 Rules'!A$34:$O45,15)))+(IF(F54="l1",VLOOKUP(F54,'Appendix 3 Rules'!A$34:$O45,15)))+(IF(F54="l2",VLOOKUP(F54,'Appendix 3 Rules'!A$34:$O45,15)))+(IF(F54="m1",VLOOKUP(F54,'Appendix 3 Rules'!A$34:$O45,15)))+(IF(F54="m2",VLOOKUP(F54,'Appendix 3 Rules'!A$34:$O45,15)))+(IF(F54="m3",VLOOKUP(F54,'Appendix 3 Rules'!A$34:$O45,15)))+(IF(F54="n",VLOOKUP(F54,'Appendix 3 Rules'!A$34:$O45,15)))+(IF(F54="o",VLOOKUP(F54,'Appendix 3 Rules'!A$34:$O45,15)))+(IF(F54="p",VLOOKUP(F54,'Appendix 3 Rules'!A$34:$O45,15)))+(IF(F54="q",VLOOKUP(F54,'Appendix 3 Rules'!A$34:$O45,15)))+(IF(F54="r",VLOOKUP(F54,'Appendix 3 Rules'!A$34:$O45,15)))+(IF(F54="s",VLOOKUP(F54,'Appendix 3 Rules'!A$34:$O45,15)))+(IF(F54="t",VLOOKUP(F54,'Appendix 3 Rules'!A$34:$O45,15)))+(IF(F54="u",VLOOKUP(F54,'Appendix 3 Rules'!A$34:$O45,15))))))</f>
        <v/>
      </c>
      <c r="I54" s="14"/>
      <c r="J54" s="17"/>
      <c r="K54" s="14"/>
      <c r="L54" s="17"/>
      <c r="M54" s="14"/>
      <c r="N54" s="17"/>
      <c r="O54" s="14"/>
      <c r="P54" s="17"/>
      <c r="Q54" s="14"/>
      <c r="R54" s="17"/>
      <c r="S54" s="90"/>
      <c r="T54" s="17"/>
      <c r="U54" s="14"/>
      <c r="V54" s="17"/>
      <c r="W54" s="14"/>
      <c r="X54" s="17"/>
      <c r="Y54" s="91"/>
      <c r="Z54" s="17"/>
      <c r="AA54" s="91"/>
      <c r="AB54" s="17"/>
      <c r="AC54" s="11"/>
      <c r="AD54" s="16"/>
      <c r="AE54" s="11"/>
      <c r="AF54" s="16"/>
      <c r="AG54" s="11"/>
      <c r="AH54" s="16"/>
      <c r="AJ54" s="16" t="str">
        <f>IF(AND(F54&lt;&gt;"f",M54&lt;&gt;""),VLOOKUP(F54,'Appendix 3 Rules'!$A$1:$O$34,4,FALSE),"")</f>
        <v/>
      </c>
      <c r="AK54" s="16" t="str">
        <f>IF(Q54="","",VLOOKUP(F54,'Appendix 3 Rules'!$A$1:$N$34,6,FALSE))</f>
        <v/>
      </c>
      <c r="AL54" s="16" t="str">
        <f>IF(AND(F54="f",U54&lt;&gt;""),VLOOKUP(F54,'Appendix 3 Rules'!$A$1:$N$34,8,FALSE),"")</f>
        <v/>
      </c>
    </row>
    <row r="55" spans="1:38" ht="18" customHeight="1" x14ac:dyDescent="0.2">
      <c r="A55" s="94"/>
      <c r="B55" s="92"/>
      <c r="C55" s="12"/>
      <c r="D55" s="13"/>
      <c r="E55" s="12"/>
      <c r="F55" s="11"/>
      <c r="G55" s="26" t="str">
        <f>IF(F55="","",SUMPRODUCT(IF(I55="",0,INDEX('Appendix 3 Rules'!$B$2:$B$18,MATCH(F55,'Appendix 3 Rules'!$A$2:$A$17))))+(IF(K55="",0,INDEX('Appendix 3 Rules'!$C$2:$C$18,MATCH(F55,'Appendix 3 Rules'!$A$2:$A$17))))+(IF(M55="",0,INDEX('Appendix 3 Rules'!$D$2:$D$18,MATCH(F55,'Appendix 3 Rules'!$A$2:$A$17))))+(IF(O55="",0,INDEX('Appendix 3 Rules'!$E$2:$E$18,MATCH(F55,'Appendix 3 Rules'!$A$2:$A$17))))+(IF(Q55="",0,INDEX('Appendix 3 Rules'!$F$2:$F$18,MATCH(F55,'Appendix 3 Rules'!$A$2:$A$17))))+(IF(S55="",0,INDEX('Appendix 3 Rules'!$G$2:$G$18,MATCH(F55,'Appendix 3 Rules'!$A$2:$A$17))))+(IF(U55="",0,INDEX('Appendix 3 Rules'!$H$2:$H$18,MATCH(F55,'Appendix 3 Rules'!$A$2:$A$17))))+(IF(W55="",0,INDEX('Appendix 3 Rules'!$I$2:$I$18,MATCH(F55,'Appendix 3 Rules'!$A$2:$A$17))))+(IF(Y55="",0,INDEX('Appendix 3 Rules'!$J$2:$J$18,MATCH(F55,'Appendix 3 Rules'!$A$2:$A$17))))+(IF(AA55="",0,INDEX('Appendix 3 Rules'!$K$2:$K$18,MATCH(F55,'Appendix 3 Rules'!$A$2:$A$17))))+(IF(AC55="",0,INDEX('Appendix 3 Rules'!$L$2:$L$18,MATCH(F55,'Appendix 3 Rules'!$A$2:$A$17))))+(IF(AE55="",0,INDEX('Appendix 3 Rules'!$M$2:$M$18,MATCH(F55,'Appendix 3 Rules'!$A$2:$A$17))))+(IF(AG55="",0,INDEX('Appendix 3 Rules'!$N$2:$N$18,MATCH(F55,'Appendix 3 Rules'!$A$2:$A$17))))+(IF(F55="gc1",VLOOKUP(F55,'Appendix 3 Rules'!A$34:$O46,15)))+(IF(F55="gc2",VLOOKUP(F55,'Appendix 3 Rules'!A$34:$O46,15)))+(IF(F55="gc3",VLOOKUP(F55,'Appendix 3 Rules'!A$34:$O46,15)))+(IF(F55="gr1",VLOOKUP(F55,'Appendix 3 Rules'!A$34:$O46,15)))+(IF(F55="gr2",VLOOKUP(F55,'Appendix 3 Rules'!A$34:$O46,15)))+(IF(F55="gr3",VLOOKUP(F55,'Appendix 3 Rules'!A$34:$O46,15)))+(IF(F55="h1",VLOOKUP(F55,'Appendix 3 Rules'!A$34:$O46,15)))+(IF(F55="h2",VLOOKUP(F55,'Appendix 3 Rules'!A$34:$O46,15)))+(IF(F55="h3",VLOOKUP(F55,'Appendix 3 Rules'!A$34:$O46,15)))+(IF(F55="i1",VLOOKUP(F55,'Appendix 3 Rules'!A$34:$O46,15)))+(IF(F55="i2",VLOOKUP(F55,'Appendix 3 Rules'!A$34:$O46,15)))+(IF(F55="j1",VLOOKUP(F55,'Appendix 3 Rules'!A$34:$O46,15)))+(IF(F55="j2",VLOOKUP(F55,'Appendix 3 Rules'!A$34:$O46,15)))+(IF(F55="k",VLOOKUP(F55,'Appendix 3 Rules'!A$34:$O46,15)))+(IF(F55="l1",VLOOKUP(F55,'Appendix 3 Rules'!A$34:$O46,15)))+(IF(F55="l2",VLOOKUP(F55,'Appendix 3 Rules'!A$34:$O46,15)))+(IF(F55="m1",VLOOKUP(F55,'Appendix 3 Rules'!A$34:$O46,15)))+(IF(F55="m2",VLOOKUP(F55,'Appendix 3 Rules'!A$34:$O46,15)))+(IF(F55="m3",VLOOKUP(F55,'Appendix 3 Rules'!A$34:$O46,15)))+(IF(F55="n",VLOOKUP(F55,'Appendix 3 Rules'!A$34:$O46,15)))+(IF(F55="o",VLOOKUP(F55,'Appendix 3 Rules'!A$34:$O46,15)))+(IF(F55="p",VLOOKUP(F55,'Appendix 3 Rules'!A$34:$O46,15)))+(IF(F55="q",VLOOKUP(F55,'Appendix 3 Rules'!A$34:$O46,15)))+(IF(F55="r",VLOOKUP(F55,'Appendix 3 Rules'!A$34:$O46,15)))+(IF(F55="s",VLOOKUP(F55,'Appendix 3 Rules'!A$34:$O46,15)))+(IF(F55="t",VLOOKUP(F55,'Appendix 3 Rules'!A$34:$O46,15)))+(IF(F55="u",VLOOKUP(F55,'Appendix 3 Rules'!A$34:$O46,15))))</f>
        <v/>
      </c>
      <c r="H55" s="93" t="str">
        <f>IF(F55="","",IF(OR(F55="d",F55="e",F55="gc1",F55="gc2",F55="gc3",F55="gr1",F55="gr2",F55="gr3",F55="h1",F55="h2",F55="h3",F55="i1",F55="i2",F55="j1",F55="j2",F55="k",F55="l1",F55="l2",F55="m1",F55="m2",F55="m3",F55="n",F55="o",F55="p",F55="q",F55="r",F55="s",F55="t",F55="u",F55="f"),MIN(G55,VLOOKUP(F55,'Appx 3 (Mass) Rules'!$A$1:$D$150,4,0)),MIN(G55,VLOOKUP(F55,'Appx 3 (Mass) Rules'!$A$1:$D$150,4,0),SUMPRODUCT(IF(I55="",0,INDEX('Appendix 3 Rules'!$B$2:$B$18,MATCH(F55,'Appendix 3 Rules'!$A$2:$A$17))))+(IF(K55="",0,INDEX('Appendix 3 Rules'!$C$2:$C$18,MATCH(F55,'Appendix 3 Rules'!$A$2:$A$17))))+(IF(M55="",0,INDEX('Appendix 3 Rules'!$D$2:$D$18,MATCH(F55,'Appendix 3 Rules'!$A$2:$A$17))))+(IF(O55="",0,INDEX('Appendix 3 Rules'!$E$2:$E$18,MATCH(F55,'Appendix 3 Rules'!$A$2:$A$17))))+(IF(Q55="",0,INDEX('Appendix 3 Rules'!$F$2:$F$18,MATCH(F55,'Appendix 3 Rules'!$A$2:$A$17))))+(IF(S55="",0,INDEX('Appendix 3 Rules'!$G$2:$G$18,MATCH(F55,'Appendix 3 Rules'!$A$2:$A$17))))+(IF(U55="",0,INDEX('Appendix 3 Rules'!$H$2:$H$18,MATCH(F55,'Appendix 3 Rules'!$A$2:$A$17))))+(IF(W55="",0,INDEX('Appendix 3 Rules'!$I$2:$I$18,MATCH(F55,'Appendix 3 Rules'!$A$2:$A$17))))+(IF(Y55="",0,INDEX('Appendix 3 Rules'!$J$2:$J$18,MATCH(F55,'Appendix 3 Rules'!$A$2:$A$17))))+(IF(AA55="",0,INDEX('Appendix 3 Rules'!$K$2:$K$18,MATCH(F55,'Appendix 3 Rules'!$A$2:$A$17))))+(IF(AC55="",0,INDEX('Appendix 3 Rules'!$L$2:$L$18,MATCH(F55,'Appendix 3 Rules'!$A$2:$A$17))))+(IF(AE55="",0,INDEX('Appendix 3 Rules'!$M$2:$M$18,MATCH(F55,'Appendix 3 Rules'!$A$2:$A$17))))+(IF(AG55="",0,INDEX('Appendix 3 Rules'!$N$2:$N$18,MATCH(F55,'Appendix 3 Rules'!$A$2:$A$17))))+(IF(F55="gc1",VLOOKUP(F55,'Appendix 3 Rules'!A$34:$O46,15)))+(IF(F55="gc2",VLOOKUP(F55,'Appendix 3 Rules'!A$34:$O46,15)))+(IF(F55="gc3",VLOOKUP(F55,'Appendix 3 Rules'!A$34:$O46,15)))+(IF(F55="gr1",VLOOKUP(F55,'Appendix 3 Rules'!A$34:$O46,15)))+(IF(F55="gr2",VLOOKUP(F55,'Appendix 3 Rules'!A$34:$O46,15)))+(IF(F55="gr3",VLOOKUP(F55,'Appendix 3 Rules'!A$34:$O46,15)))+(IF(F55="h1",VLOOKUP(F55,'Appendix 3 Rules'!A$34:$O46,15)))+(IF(F55="h2",VLOOKUP(F55,'Appendix 3 Rules'!A$34:$O46,15)))+(IF(F55="h3",VLOOKUP(F55,'Appendix 3 Rules'!A$34:$O46,15)))+(IF(F55="i1",VLOOKUP(F55,'Appendix 3 Rules'!A$34:$O46,15)))+(IF(F55="i2",VLOOKUP(F55,'Appendix 3 Rules'!A$34:$O46,15)))+(IF(F55="j1",VLOOKUP(F55,'Appendix 3 Rules'!A$34:$O46,15)))+(IF(F55="j2",VLOOKUP(F55,'Appendix 3 Rules'!A$34:$O46,15)))+(IF(F55="k",VLOOKUP(F55,'Appendix 3 Rules'!A$34:$O46,15)))+(IF(F55="l1",VLOOKUP(F55,'Appendix 3 Rules'!A$34:$O46,15)))+(IF(F55="l2",VLOOKUP(F55,'Appendix 3 Rules'!A$34:$O46,15)))+(IF(F55="m1",VLOOKUP(F55,'Appendix 3 Rules'!A$34:$O46,15)))+(IF(F55="m2",VLOOKUP(F55,'Appendix 3 Rules'!A$34:$O46,15)))+(IF(F55="m3",VLOOKUP(F55,'Appendix 3 Rules'!A$34:$O46,15)))+(IF(F55="n",VLOOKUP(F55,'Appendix 3 Rules'!A$34:$O46,15)))+(IF(F55="o",VLOOKUP(F55,'Appendix 3 Rules'!A$34:$O46,15)))+(IF(F55="p",VLOOKUP(F55,'Appendix 3 Rules'!A$34:$O46,15)))+(IF(F55="q",VLOOKUP(F55,'Appendix 3 Rules'!A$34:$O46,15)))+(IF(F55="r",VLOOKUP(F55,'Appendix 3 Rules'!A$34:$O46,15)))+(IF(F55="s",VLOOKUP(F55,'Appendix 3 Rules'!A$34:$O46,15)))+(IF(F55="t",VLOOKUP(F55,'Appendix 3 Rules'!A$34:$O46,15)))+(IF(F55="u",VLOOKUP(F55,'Appendix 3 Rules'!A$34:$O46,15))))))</f>
        <v/>
      </c>
      <c r="I55" s="15"/>
      <c r="J55" s="16"/>
      <c r="K55" s="15"/>
      <c r="L55" s="16"/>
      <c r="M55" s="15"/>
      <c r="N55" s="16"/>
      <c r="O55" s="15"/>
      <c r="P55" s="16"/>
      <c r="Q55" s="15"/>
      <c r="R55" s="16"/>
      <c r="S55" s="15"/>
      <c r="T55" s="16"/>
      <c r="U55" s="15"/>
      <c r="V55" s="16"/>
      <c r="W55" s="15"/>
      <c r="X55" s="16"/>
      <c r="Y55" s="15"/>
      <c r="Z55" s="16"/>
      <c r="AA55" s="15"/>
      <c r="AB55" s="16"/>
      <c r="AC55" s="11"/>
      <c r="AD55" s="16"/>
      <c r="AE55" s="11"/>
      <c r="AF55" s="16"/>
      <c r="AG55" s="11"/>
      <c r="AH55" s="16"/>
      <c r="AJ55" s="16" t="str">
        <f>IF(AND(F55&lt;&gt;"f",M55&lt;&gt;""),VLOOKUP(F55,'Appendix 3 Rules'!$A$1:$O$34,4,FALSE),"")</f>
        <v/>
      </c>
      <c r="AK55" s="16" t="str">
        <f>IF(Q55="","",VLOOKUP(F55,'Appendix 3 Rules'!$A$1:$N$34,6,FALSE))</f>
        <v/>
      </c>
      <c r="AL55" s="16" t="str">
        <f>IF(AND(F55="f",U55&lt;&gt;""),VLOOKUP(F55,'Appendix 3 Rules'!$A$1:$N$34,8,FALSE),"")</f>
        <v/>
      </c>
    </row>
    <row r="56" spans="1:38" ht="18" customHeight="1" x14ac:dyDescent="0.2">
      <c r="B56" s="92"/>
      <c r="C56" s="12"/>
      <c r="D56" s="13"/>
      <c r="E56" s="12"/>
      <c r="F56" s="11"/>
      <c r="G56" s="26" t="str">
        <f>IF(F56="","",SUMPRODUCT(IF(I56="",0,INDEX('Appendix 3 Rules'!$B$2:$B$18,MATCH(F56,'Appendix 3 Rules'!$A$2:$A$17))))+(IF(K56="",0,INDEX('Appendix 3 Rules'!$C$2:$C$18,MATCH(F56,'Appendix 3 Rules'!$A$2:$A$17))))+(IF(M56="",0,INDEX('Appendix 3 Rules'!$D$2:$D$18,MATCH(F56,'Appendix 3 Rules'!$A$2:$A$17))))+(IF(O56="",0,INDEX('Appendix 3 Rules'!$E$2:$E$18,MATCH(F56,'Appendix 3 Rules'!$A$2:$A$17))))+(IF(Q56="",0,INDEX('Appendix 3 Rules'!$F$2:$F$18,MATCH(F56,'Appendix 3 Rules'!$A$2:$A$17))))+(IF(S56="",0,INDEX('Appendix 3 Rules'!$G$2:$G$18,MATCH(F56,'Appendix 3 Rules'!$A$2:$A$17))))+(IF(U56="",0,INDEX('Appendix 3 Rules'!$H$2:$H$18,MATCH(F56,'Appendix 3 Rules'!$A$2:$A$17))))+(IF(W56="",0,INDEX('Appendix 3 Rules'!$I$2:$I$18,MATCH(F56,'Appendix 3 Rules'!$A$2:$A$17))))+(IF(Y56="",0,INDEX('Appendix 3 Rules'!$J$2:$J$18,MATCH(F56,'Appendix 3 Rules'!$A$2:$A$17))))+(IF(AA56="",0,INDEX('Appendix 3 Rules'!$K$2:$K$18,MATCH(F56,'Appendix 3 Rules'!$A$2:$A$17))))+(IF(AC56="",0,INDEX('Appendix 3 Rules'!$L$2:$L$18,MATCH(F56,'Appendix 3 Rules'!$A$2:$A$17))))+(IF(AE56="",0,INDEX('Appendix 3 Rules'!$M$2:$M$18,MATCH(F56,'Appendix 3 Rules'!$A$2:$A$17))))+(IF(AG56="",0,INDEX('Appendix 3 Rules'!$N$2:$N$18,MATCH(F56,'Appendix 3 Rules'!$A$2:$A$17))))+(IF(F56="gc1",VLOOKUP(F56,'Appendix 3 Rules'!A$34:$O47,15)))+(IF(F56="gc2",VLOOKUP(F56,'Appendix 3 Rules'!A$34:$O47,15)))+(IF(F56="gc3",VLOOKUP(F56,'Appendix 3 Rules'!A$34:$O47,15)))+(IF(F56="gr1",VLOOKUP(F56,'Appendix 3 Rules'!A$34:$O47,15)))+(IF(F56="gr2",VLOOKUP(F56,'Appendix 3 Rules'!A$34:$O47,15)))+(IF(F56="gr3",VLOOKUP(F56,'Appendix 3 Rules'!A$34:$O47,15)))+(IF(F56="h1",VLOOKUP(F56,'Appendix 3 Rules'!A$34:$O47,15)))+(IF(F56="h2",VLOOKUP(F56,'Appendix 3 Rules'!A$34:$O47,15)))+(IF(F56="h3",VLOOKUP(F56,'Appendix 3 Rules'!A$34:$O47,15)))+(IF(F56="i1",VLOOKUP(F56,'Appendix 3 Rules'!A$34:$O47,15)))+(IF(F56="i2",VLOOKUP(F56,'Appendix 3 Rules'!A$34:$O47,15)))+(IF(F56="j1",VLOOKUP(F56,'Appendix 3 Rules'!A$34:$O47,15)))+(IF(F56="j2",VLOOKUP(F56,'Appendix 3 Rules'!A$34:$O47,15)))+(IF(F56="k",VLOOKUP(F56,'Appendix 3 Rules'!A$34:$O47,15)))+(IF(F56="l1",VLOOKUP(F56,'Appendix 3 Rules'!A$34:$O47,15)))+(IF(F56="l2",VLOOKUP(F56,'Appendix 3 Rules'!A$34:$O47,15)))+(IF(F56="m1",VLOOKUP(F56,'Appendix 3 Rules'!A$34:$O47,15)))+(IF(F56="m2",VLOOKUP(F56,'Appendix 3 Rules'!A$34:$O47,15)))+(IF(F56="m3",VLOOKUP(F56,'Appendix 3 Rules'!A$34:$O47,15)))+(IF(F56="n",VLOOKUP(F56,'Appendix 3 Rules'!A$34:$O47,15)))+(IF(F56="o",VLOOKUP(F56,'Appendix 3 Rules'!A$34:$O47,15)))+(IF(F56="p",VLOOKUP(F56,'Appendix 3 Rules'!A$34:$O47,15)))+(IF(F56="q",VLOOKUP(F56,'Appendix 3 Rules'!A$34:$O47,15)))+(IF(F56="r",VLOOKUP(F56,'Appendix 3 Rules'!A$34:$O47,15)))+(IF(F56="s",VLOOKUP(F56,'Appendix 3 Rules'!A$34:$O47,15)))+(IF(F56="t",VLOOKUP(F56,'Appendix 3 Rules'!A$34:$O47,15)))+(IF(F56="u",VLOOKUP(F56,'Appendix 3 Rules'!A$34:$O47,15))))</f>
        <v/>
      </c>
      <c r="H56" s="93" t="str">
        <f>IF(F56="","",IF(OR(F56="d",F56="e",F56="gc1",F56="gc2",F56="gc3",F56="gr1",F56="gr2",F56="gr3",F56="h1",F56="h2",F56="h3",F56="i1",F56="i2",F56="j1",F56="j2",F56="k",F56="l1",F56="l2",F56="m1",F56="m2",F56="m3",F56="n",F56="o",F56="p",F56="q",F56="r",F56="s",F56="t",F56="u",F56="f"),MIN(G56,VLOOKUP(F56,'Appx 3 (Mass) Rules'!$A$1:$D$150,4,0)),MIN(G56,VLOOKUP(F56,'Appx 3 (Mass) Rules'!$A$1:$D$150,4,0),SUMPRODUCT(IF(I56="",0,INDEX('Appendix 3 Rules'!$B$2:$B$18,MATCH(F56,'Appendix 3 Rules'!$A$2:$A$17))))+(IF(K56="",0,INDEX('Appendix 3 Rules'!$C$2:$C$18,MATCH(F56,'Appendix 3 Rules'!$A$2:$A$17))))+(IF(M56="",0,INDEX('Appendix 3 Rules'!$D$2:$D$18,MATCH(F56,'Appendix 3 Rules'!$A$2:$A$17))))+(IF(O56="",0,INDEX('Appendix 3 Rules'!$E$2:$E$18,MATCH(F56,'Appendix 3 Rules'!$A$2:$A$17))))+(IF(Q56="",0,INDEX('Appendix 3 Rules'!$F$2:$F$18,MATCH(F56,'Appendix 3 Rules'!$A$2:$A$17))))+(IF(S56="",0,INDEX('Appendix 3 Rules'!$G$2:$G$18,MATCH(F56,'Appendix 3 Rules'!$A$2:$A$17))))+(IF(U56="",0,INDEX('Appendix 3 Rules'!$H$2:$H$18,MATCH(F56,'Appendix 3 Rules'!$A$2:$A$17))))+(IF(W56="",0,INDEX('Appendix 3 Rules'!$I$2:$I$18,MATCH(F56,'Appendix 3 Rules'!$A$2:$A$17))))+(IF(Y56="",0,INDEX('Appendix 3 Rules'!$J$2:$J$18,MATCH(F56,'Appendix 3 Rules'!$A$2:$A$17))))+(IF(AA56="",0,INDEX('Appendix 3 Rules'!$K$2:$K$18,MATCH(F56,'Appendix 3 Rules'!$A$2:$A$17))))+(IF(AC56="",0,INDEX('Appendix 3 Rules'!$L$2:$L$18,MATCH(F56,'Appendix 3 Rules'!$A$2:$A$17))))+(IF(AE56="",0,INDEX('Appendix 3 Rules'!$M$2:$M$18,MATCH(F56,'Appendix 3 Rules'!$A$2:$A$17))))+(IF(AG56="",0,INDEX('Appendix 3 Rules'!$N$2:$N$18,MATCH(F56,'Appendix 3 Rules'!$A$2:$A$17))))+(IF(F56="gc1",VLOOKUP(F56,'Appendix 3 Rules'!A$34:$O47,15)))+(IF(F56="gc2",VLOOKUP(F56,'Appendix 3 Rules'!A$34:$O47,15)))+(IF(F56="gc3",VLOOKUP(F56,'Appendix 3 Rules'!A$34:$O47,15)))+(IF(F56="gr1",VLOOKUP(F56,'Appendix 3 Rules'!A$34:$O47,15)))+(IF(F56="gr2",VLOOKUP(F56,'Appendix 3 Rules'!A$34:$O47,15)))+(IF(F56="gr3",VLOOKUP(F56,'Appendix 3 Rules'!A$34:$O47,15)))+(IF(F56="h1",VLOOKUP(F56,'Appendix 3 Rules'!A$34:$O47,15)))+(IF(F56="h2",VLOOKUP(F56,'Appendix 3 Rules'!A$34:$O47,15)))+(IF(F56="h3",VLOOKUP(F56,'Appendix 3 Rules'!A$34:$O47,15)))+(IF(F56="i1",VLOOKUP(F56,'Appendix 3 Rules'!A$34:$O47,15)))+(IF(F56="i2",VLOOKUP(F56,'Appendix 3 Rules'!A$34:$O47,15)))+(IF(F56="j1",VLOOKUP(F56,'Appendix 3 Rules'!A$34:$O47,15)))+(IF(F56="j2",VLOOKUP(F56,'Appendix 3 Rules'!A$34:$O47,15)))+(IF(F56="k",VLOOKUP(F56,'Appendix 3 Rules'!A$34:$O47,15)))+(IF(F56="l1",VLOOKUP(F56,'Appendix 3 Rules'!A$34:$O47,15)))+(IF(F56="l2",VLOOKUP(F56,'Appendix 3 Rules'!A$34:$O47,15)))+(IF(F56="m1",VLOOKUP(F56,'Appendix 3 Rules'!A$34:$O47,15)))+(IF(F56="m2",VLOOKUP(F56,'Appendix 3 Rules'!A$34:$O47,15)))+(IF(F56="m3",VLOOKUP(F56,'Appendix 3 Rules'!A$34:$O47,15)))+(IF(F56="n",VLOOKUP(F56,'Appendix 3 Rules'!A$34:$O47,15)))+(IF(F56="o",VLOOKUP(F56,'Appendix 3 Rules'!A$34:$O47,15)))+(IF(F56="p",VLOOKUP(F56,'Appendix 3 Rules'!A$34:$O47,15)))+(IF(F56="q",VLOOKUP(F56,'Appendix 3 Rules'!A$34:$O47,15)))+(IF(F56="r",VLOOKUP(F56,'Appendix 3 Rules'!A$34:$O47,15)))+(IF(F56="s",VLOOKUP(F56,'Appendix 3 Rules'!A$34:$O47,15)))+(IF(F56="t",VLOOKUP(F56,'Appendix 3 Rules'!A$34:$O47,15)))+(IF(F56="u",VLOOKUP(F56,'Appendix 3 Rules'!A$34:$O47,15))))))</f>
        <v/>
      </c>
      <c r="I56" s="14"/>
      <c r="J56" s="17"/>
      <c r="K56" s="14"/>
      <c r="L56" s="17"/>
      <c r="M56" s="14"/>
      <c r="N56" s="17"/>
      <c r="O56" s="14"/>
      <c r="P56" s="17"/>
      <c r="Q56" s="14"/>
      <c r="R56" s="17"/>
      <c r="S56" s="90"/>
      <c r="T56" s="17"/>
      <c r="U56" s="14"/>
      <c r="V56" s="17"/>
      <c r="W56" s="14"/>
      <c r="X56" s="17"/>
      <c r="Y56" s="91"/>
      <c r="Z56" s="17"/>
      <c r="AA56" s="91"/>
      <c r="AB56" s="17"/>
      <c r="AC56" s="11"/>
      <c r="AD56" s="16"/>
      <c r="AE56" s="11"/>
      <c r="AF56" s="16"/>
      <c r="AG56" s="11"/>
      <c r="AH56" s="16"/>
      <c r="AJ56" s="16" t="str">
        <f>IF(AND(F56&lt;&gt;"f",M56&lt;&gt;""),VLOOKUP(F56,'Appendix 3 Rules'!$A$1:$O$34,4,FALSE),"")</f>
        <v/>
      </c>
      <c r="AK56" s="16" t="str">
        <f>IF(Q56="","",VLOOKUP(F56,'Appendix 3 Rules'!$A$1:$N$34,6,FALSE))</f>
        <v/>
      </c>
      <c r="AL56" s="16" t="str">
        <f>IF(AND(F56="f",U56&lt;&gt;""),VLOOKUP(F56,'Appendix 3 Rules'!$A$1:$N$34,8,FALSE),"")</f>
        <v/>
      </c>
    </row>
    <row r="57" spans="1:38" ht="18" customHeight="1" x14ac:dyDescent="0.2">
      <c r="B57" s="92"/>
      <c r="C57" s="12"/>
      <c r="D57" s="13"/>
      <c r="E57" s="12"/>
      <c r="F57" s="11"/>
      <c r="G57" s="26" t="str">
        <f>IF(F57="","",SUMPRODUCT(IF(I57="",0,INDEX('Appendix 3 Rules'!$B$2:$B$18,MATCH(F57,'Appendix 3 Rules'!$A$2:$A$17))))+(IF(K57="",0,INDEX('Appendix 3 Rules'!$C$2:$C$18,MATCH(F57,'Appendix 3 Rules'!$A$2:$A$17))))+(IF(M57="",0,INDEX('Appendix 3 Rules'!$D$2:$D$18,MATCH(F57,'Appendix 3 Rules'!$A$2:$A$17))))+(IF(O57="",0,INDEX('Appendix 3 Rules'!$E$2:$E$18,MATCH(F57,'Appendix 3 Rules'!$A$2:$A$17))))+(IF(Q57="",0,INDEX('Appendix 3 Rules'!$F$2:$F$18,MATCH(F57,'Appendix 3 Rules'!$A$2:$A$17))))+(IF(S57="",0,INDEX('Appendix 3 Rules'!$G$2:$G$18,MATCH(F57,'Appendix 3 Rules'!$A$2:$A$17))))+(IF(U57="",0,INDEX('Appendix 3 Rules'!$H$2:$H$18,MATCH(F57,'Appendix 3 Rules'!$A$2:$A$17))))+(IF(W57="",0,INDEX('Appendix 3 Rules'!$I$2:$I$18,MATCH(F57,'Appendix 3 Rules'!$A$2:$A$17))))+(IF(Y57="",0,INDEX('Appendix 3 Rules'!$J$2:$J$18,MATCH(F57,'Appendix 3 Rules'!$A$2:$A$17))))+(IF(AA57="",0,INDEX('Appendix 3 Rules'!$K$2:$K$18,MATCH(F57,'Appendix 3 Rules'!$A$2:$A$17))))+(IF(AC57="",0,INDEX('Appendix 3 Rules'!$L$2:$L$18,MATCH(F57,'Appendix 3 Rules'!$A$2:$A$17))))+(IF(AE57="",0,INDEX('Appendix 3 Rules'!$M$2:$M$18,MATCH(F57,'Appendix 3 Rules'!$A$2:$A$17))))+(IF(AG57="",0,INDEX('Appendix 3 Rules'!$N$2:$N$18,MATCH(F57,'Appendix 3 Rules'!$A$2:$A$17))))+(IF(F57="gc1",VLOOKUP(F57,'Appendix 3 Rules'!A$34:$O48,15)))+(IF(F57="gc2",VLOOKUP(F57,'Appendix 3 Rules'!A$34:$O48,15)))+(IF(F57="gc3",VLOOKUP(F57,'Appendix 3 Rules'!A$34:$O48,15)))+(IF(F57="gr1",VLOOKUP(F57,'Appendix 3 Rules'!A$34:$O48,15)))+(IF(F57="gr2",VLOOKUP(F57,'Appendix 3 Rules'!A$34:$O48,15)))+(IF(F57="gr3",VLOOKUP(F57,'Appendix 3 Rules'!A$34:$O48,15)))+(IF(F57="h1",VLOOKUP(F57,'Appendix 3 Rules'!A$34:$O48,15)))+(IF(F57="h2",VLOOKUP(F57,'Appendix 3 Rules'!A$34:$O48,15)))+(IF(F57="h3",VLOOKUP(F57,'Appendix 3 Rules'!A$34:$O48,15)))+(IF(F57="i1",VLOOKUP(F57,'Appendix 3 Rules'!A$34:$O48,15)))+(IF(F57="i2",VLOOKUP(F57,'Appendix 3 Rules'!A$34:$O48,15)))+(IF(F57="j1",VLOOKUP(F57,'Appendix 3 Rules'!A$34:$O48,15)))+(IF(F57="j2",VLOOKUP(F57,'Appendix 3 Rules'!A$34:$O48,15)))+(IF(F57="k",VLOOKUP(F57,'Appendix 3 Rules'!A$34:$O48,15)))+(IF(F57="l1",VLOOKUP(F57,'Appendix 3 Rules'!A$34:$O48,15)))+(IF(F57="l2",VLOOKUP(F57,'Appendix 3 Rules'!A$34:$O48,15)))+(IF(F57="m1",VLOOKUP(F57,'Appendix 3 Rules'!A$34:$O48,15)))+(IF(F57="m2",VLOOKUP(F57,'Appendix 3 Rules'!A$34:$O48,15)))+(IF(F57="m3",VLOOKUP(F57,'Appendix 3 Rules'!A$34:$O48,15)))+(IF(F57="n",VLOOKUP(F57,'Appendix 3 Rules'!A$34:$O48,15)))+(IF(F57="o",VLOOKUP(F57,'Appendix 3 Rules'!A$34:$O48,15)))+(IF(F57="p",VLOOKUP(F57,'Appendix 3 Rules'!A$34:$O48,15)))+(IF(F57="q",VLOOKUP(F57,'Appendix 3 Rules'!A$34:$O48,15)))+(IF(F57="r",VLOOKUP(F57,'Appendix 3 Rules'!A$34:$O48,15)))+(IF(F57="s",VLOOKUP(F57,'Appendix 3 Rules'!A$34:$O48,15)))+(IF(F57="t",VLOOKUP(F57,'Appendix 3 Rules'!A$34:$O48,15)))+(IF(F57="u",VLOOKUP(F57,'Appendix 3 Rules'!A$34:$O48,15))))</f>
        <v/>
      </c>
      <c r="H57" s="93" t="str">
        <f>IF(F57="","",IF(OR(F57="d",F57="e",F57="gc1",F57="gc2",F57="gc3",F57="gr1",F57="gr2",F57="gr3",F57="h1",F57="h2",F57="h3",F57="i1",F57="i2",F57="j1",F57="j2",F57="k",F57="l1",F57="l2",F57="m1",F57="m2",F57="m3",F57="n",F57="o",F57="p",F57="q",F57="r",F57="s",F57="t",F57="u",F57="f"),MIN(G57,VLOOKUP(F57,'Appx 3 (Mass) Rules'!$A$1:$D$150,4,0)),MIN(G57,VLOOKUP(F57,'Appx 3 (Mass) Rules'!$A$1:$D$150,4,0),SUMPRODUCT(IF(I57="",0,INDEX('Appendix 3 Rules'!$B$2:$B$18,MATCH(F57,'Appendix 3 Rules'!$A$2:$A$17))))+(IF(K57="",0,INDEX('Appendix 3 Rules'!$C$2:$C$18,MATCH(F57,'Appendix 3 Rules'!$A$2:$A$17))))+(IF(M57="",0,INDEX('Appendix 3 Rules'!$D$2:$D$18,MATCH(F57,'Appendix 3 Rules'!$A$2:$A$17))))+(IF(O57="",0,INDEX('Appendix 3 Rules'!$E$2:$E$18,MATCH(F57,'Appendix 3 Rules'!$A$2:$A$17))))+(IF(Q57="",0,INDEX('Appendix 3 Rules'!$F$2:$F$18,MATCH(F57,'Appendix 3 Rules'!$A$2:$A$17))))+(IF(S57="",0,INDEX('Appendix 3 Rules'!$G$2:$G$18,MATCH(F57,'Appendix 3 Rules'!$A$2:$A$17))))+(IF(U57="",0,INDEX('Appendix 3 Rules'!$H$2:$H$18,MATCH(F57,'Appendix 3 Rules'!$A$2:$A$17))))+(IF(W57="",0,INDEX('Appendix 3 Rules'!$I$2:$I$18,MATCH(F57,'Appendix 3 Rules'!$A$2:$A$17))))+(IF(Y57="",0,INDEX('Appendix 3 Rules'!$J$2:$J$18,MATCH(F57,'Appendix 3 Rules'!$A$2:$A$17))))+(IF(AA57="",0,INDEX('Appendix 3 Rules'!$K$2:$K$18,MATCH(F57,'Appendix 3 Rules'!$A$2:$A$17))))+(IF(AC57="",0,INDEX('Appendix 3 Rules'!$L$2:$L$18,MATCH(F57,'Appendix 3 Rules'!$A$2:$A$17))))+(IF(AE57="",0,INDEX('Appendix 3 Rules'!$M$2:$M$18,MATCH(F57,'Appendix 3 Rules'!$A$2:$A$17))))+(IF(AG57="",0,INDEX('Appendix 3 Rules'!$N$2:$N$18,MATCH(F57,'Appendix 3 Rules'!$A$2:$A$17))))+(IF(F57="gc1",VLOOKUP(F57,'Appendix 3 Rules'!A$34:$O48,15)))+(IF(F57="gc2",VLOOKUP(F57,'Appendix 3 Rules'!A$34:$O48,15)))+(IF(F57="gc3",VLOOKUP(F57,'Appendix 3 Rules'!A$34:$O48,15)))+(IF(F57="gr1",VLOOKUP(F57,'Appendix 3 Rules'!A$34:$O48,15)))+(IF(F57="gr2",VLOOKUP(F57,'Appendix 3 Rules'!A$34:$O48,15)))+(IF(F57="gr3",VLOOKUP(F57,'Appendix 3 Rules'!A$34:$O48,15)))+(IF(F57="h1",VLOOKUP(F57,'Appendix 3 Rules'!A$34:$O48,15)))+(IF(F57="h2",VLOOKUP(F57,'Appendix 3 Rules'!A$34:$O48,15)))+(IF(F57="h3",VLOOKUP(F57,'Appendix 3 Rules'!A$34:$O48,15)))+(IF(F57="i1",VLOOKUP(F57,'Appendix 3 Rules'!A$34:$O48,15)))+(IF(F57="i2",VLOOKUP(F57,'Appendix 3 Rules'!A$34:$O48,15)))+(IF(F57="j1",VLOOKUP(F57,'Appendix 3 Rules'!A$34:$O48,15)))+(IF(F57="j2",VLOOKUP(F57,'Appendix 3 Rules'!A$34:$O48,15)))+(IF(F57="k",VLOOKUP(F57,'Appendix 3 Rules'!A$34:$O48,15)))+(IF(F57="l1",VLOOKUP(F57,'Appendix 3 Rules'!A$34:$O48,15)))+(IF(F57="l2",VLOOKUP(F57,'Appendix 3 Rules'!A$34:$O48,15)))+(IF(F57="m1",VLOOKUP(F57,'Appendix 3 Rules'!A$34:$O48,15)))+(IF(F57="m2",VLOOKUP(F57,'Appendix 3 Rules'!A$34:$O48,15)))+(IF(F57="m3",VLOOKUP(F57,'Appendix 3 Rules'!A$34:$O48,15)))+(IF(F57="n",VLOOKUP(F57,'Appendix 3 Rules'!A$34:$O48,15)))+(IF(F57="o",VLOOKUP(F57,'Appendix 3 Rules'!A$34:$O48,15)))+(IF(F57="p",VLOOKUP(F57,'Appendix 3 Rules'!A$34:$O48,15)))+(IF(F57="q",VLOOKUP(F57,'Appendix 3 Rules'!A$34:$O48,15)))+(IF(F57="r",VLOOKUP(F57,'Appendix 3 Rules'!A$34:$O48,15)))+(IF(F57="s",VLOOKUP(F57,'Appendix 3 Rules'!A$34:$O48,15)))+(IF(F57="t",VLOOKUP(F57,'Appendix 3 Rules'!A$34:$O48,15)))+(IF(F57="u",VLOOKUP(F57,'Appendix 3 Rules'!A$34:$O48,15))))))</f>
        <v/>
      </c>
      <c r="I57" s="15"/>
      <c r="J57" s="16"/>
      <c r="K57" s="15"/>
      <c r="L57" s="16"/>
      <c r="M57" s="15"/>
      <c r="N57" s="16"/>
      <c r="O57" s="15"/>
      <c r="P57" s="16"/>
      <c r="Q57" s="15"/>
      <c r="R57" s="16"/>
      <c r="S57" s="15"/>
      <c r="T57" s="16"/>
      <c r="U57" s="15"/>
      <c r="V57" s="16"/>
      <c r="W57" s="15"/>
      <c r="X57" s="16"/>
      <c r="Y57" s="15"/>
      <c r="Z57" s="16"/>
      <c r="AA57" s="15"/>
      <c r="AB57" s="16"/>
      <c r="AC57" s="11"/>
      <c r="AD57" s="16"/>
      <c r="AE57" s="11"/>
      <c r="AF57" s="16"/>
      <c r="AG57" s="11"/>
      <c r="AH57" s="16"/>
      <c r="AJ57" s="16" t="str">
        <f>IF(AND(F57&lt;&gt;"f",M57&lt;&gt;""),VLOOKUP(F57,'Appendix 3 Rules'!$A$1:$O$34,4,FALSE),"")</f>
        <v/>
      </c>
      <c r="AK57" s="16" t="str">
        <f>IF(Q57="","",VLOOKUP(F57,'Appendix 3 Rules'!$A$1:$N$34,6,FALSE))</f>
        <v/>
      </c>
      <c r="AL57" s="16" t="str">
        <f>IF(AND(F57="f",U57&lt;&gt;""),VLOOKUP(F57,'Appendix 3 Rules'!$A$1:$N$34,8,FALSE),"")</f>
        <v/>
      </c>
    </row>
    <row r="58" spans="1:38" ht="18" customHeight="1" x14ac:dyDescent="0.2">
      <c r="B58" s="92"/>
      <c r="C58" s="12"/>
      <c r="D58" s="13"/>
      <c r="E58" s="12"/>
      <c r="F58" s="11"/>
      <c r="G58" s="26" t="str">
        <f>IF(F58="","",SUMPRODUCT(IF(I58="",0,INDEX('Appendix 3 Rules'!$B$2:$B$18,MATCH(F58,'Appendix 3 Rules'!$A$2:$A$17))))+(IF(K58="",0,INDEX('Appendix 3 Rules'!$C$2:$C$18,MATCH(F58,'Appendix 3 Rules'!$A$2:$A$17))))+(IF(M58="",0,INDEX('Appendix 3 Rules'!$D$2:$D$18,MATCH(F58,'Appendix 3 Rules'!$A$2:$A$17))))+(IF(O58="",0,INDEX('Appendix 3 Rules'!$E$2:$E$18,MATCH(F58,'Appendix 3 Rules'!$A$2:$A$17))))+(IF(Q58="",0,INDEX('Appendix 3 Rules'!$F$2:$F$18,MATCH(F58,'Appendix 3 Rules'!$A$2:$A$17))))+(IF(S58="",0,INDEX('Appendix 3 Rules'!$G$2:$G$18,MATCH(F58,'Appendix 3 Rules'!$A$2:$A$17))))+(IF(U58="",0,INDEX('Appendix 3 Rules'!$H$2:$H$18,MATCH(F58,'Appendix 3 Rules'!$A$2:$A$17))))+(IF(W58="",0,INDEX('Appendix 3 Rules'!$I$2:$I$18,MATCH(F58,'Appendix 3 Rules'!$A$2:$A$17))))+(IF(Y58="",0,INDEX('Appendix 3 Rules'!$J$2:$J$18,MATCH(F58,'Appendix 3 Rules'!$A$2:$A$17))))+(IF(AA58="",0,INDEX('Appendix 3 Rules'!$K$2:$K$18,MATCH(F58,'Appendix 3 Rules'!$A$2:$A$17))))+(IF(AC58="",0,INDEX('Appendix 3 Rules'!$L$2:$L$18,MATCH(F58,'Appendix 3 Rules'!$A$2:$A$17))))+(IF(AE58="",0,INDEX('Appendix 3 Rules'!$M$2:$M$18,MATCH(F58,'Appendix 3 Rules'!$A$2:$A$17))))+(IF(AG58="",0,INDEX('Appendix 3 Rules'!$N$2:$N$18,MATCH(F58,'Appendix 3 Rules'!$A$2:$A$17))))+(IF(F58="gc1",VLOOKUP(F58,'Appendix 3 Rules'!A$34:$O49,15)))+(IF(F58="gc2",VLOOKUP(F58,'Appendix 3 Rules'!A$34:$O49,15)))+(IF(F58="gc3",VLOOKUP(F58,'Appendix 3 Rules'!A$34:$O49,15)))+(IF(F58="gr1",VLOOKUP(F58,'Appendix 3 Rules'!A$34:$O49,15)))+(IF(F58="gr2",VLOOKUP(F58,'Appendix 3 Rules'!A$34:$O49,15)))+(IF(F58="gr3",VLOOKUP(F58,'Appendix 3 Rules'!A$34:$O49,15)))+(IF(F58="h1",VLOOKUP(F58,'Appendix 3 Rules'!A$34:$O49,15)))+(IF(F58="h2",VLOOKUP(F58,'Appendix 3 Rules'!A$34:$O49,15)))+(IF(F58="h3",VLOOKUP(F58,'Appendix 3 Rules'!A$34:$O49,15)))+(IF(F58="i1",VLOOKUP(F58,'Appendix 3 Rules'!A$34:$O49,15)))+(IF(F58="i2",VLOOKUP(F58,'Appendix 3 Rules'!A$34:$O49,15)))+(IF(F58="j1",VLOOKUP(F58,'Appendix 3 Rules'!A$34:$O49,15)))+(IF(F58="j2",VLOOKUP(F58,'Appendix 3 Rules'!A$34:$O49,15)))+(IF(F58="k",VLOOKUP(F58,'Appendix 3 Rules'!A$34:$O49,15)))+(IF(F58="l1",VLOOKUP(F58,'Appendix 3 Rules'!A$34:$O49,15)))+(IF(F58="l2",VLOOKUP(F58,'Appendix 3 Rules'!A$34:$O49,15)))+(IF(F58="m1",VLOOKUP(F58,'Appendix 3 Rules'!A$34:$O49,15)))+(IF(F58="m2",VLOOKUP(F58,'Appendix 3 Rules'!A$34:$O49,15)))+(IF(F58="m3",VLOOKUP(F58,'Appendix 3 Rules'!A$34:$O49,15)))+(IF(F58="n",VLOOKUP(F58,'Appendix 3 Rules'!A$34:$O49,15)))+(IF(F58="o",VLOOKUP(F58,'Appendix 3 Rules'!A$34:$O49,15)))+(IF(F58="p",VLOOKUP(F58,'Appendix 3 Rules'!A$34:$O49,15)))+(IF(F58="q",VLOOKUP(F58,'Appendix 3 Rules'!A$34:$O49,15)))+(IF(F58="r",VLOOKUP(F58,'Appendix 3 Rules'!A$34:$O49,15)))+(IF(F58="s",VLOOKUP(F58,'Appendix 3 Rules'!A$34:$O49,15)))+(IF(F58="t",VLOOKUP(F58,'Appendix 3 Rules'!A$34:$O49,15)))+(IF(F58="u",VLOOKUP(F58,'Appendix 3 Rules'!A$34:$O49,15))))</f>
        <v/>
      </c>
      <c r="H58" s="93" t="str">
        <f>IF(F58="","",IF(OR(F58="d",F58="e",F58="gc1",F58="gc2",F58="gc3",F58="gr1",F58="gr2",F58="gr3",F58="h1",F58="h2",F58="h3",F58="i1",F58="i2",F58="j1",F58="j2",F58="k",F58="l1",F58="l2",F58="m1",F58="m2",F58="m3",F58="n",F58="o",F58="p",F58="q",F58="r",F58="s",F58="t",F58="u",F58="f"),MIN(G58,VLOOKUP(F58,'Appx 3 (Mass) Rules'!$A$1:$D$150,4,0)),MIN(G58,VLOOKUP(F58,'Appx 3 (Mass) Rules'!$A$1:$D$150,4,0),SUMPRODUCT(IF(I58="",0,INDEX('Appendix 3 Rules'!$B$2:$B$18,MATCH(F58,'Appendix 3 Rules'!$A$2:$A$17))))+(IF(K58="",0,INDEX('Appendix 3 Rules'!$C$2:$C$18,MATCH(F58,'Appendix 3 Rules'!$A$2:$A$17))))+(IF(M58="",0,INDEX('Appendix 3 Rules'!$D$2:$D$18,MATCH(F58,'Appendix 3 Rules'!$A$2:$A$17))))+(IF(O58="",0,INDEX('Appendix 3 Rules'!$E$2:$E$18,MATCH(F58,'Appendix 3 Rules'!$A$2:$A$17))))+(IF(Q58="",0,INDEX('Appendix 3 Rules'!$F$2:$F$18,MATCH(F58,'Appendix 3 Rules'!$A$2:$A$17))))+(IF(S58="",0,INDEX('Appendix 3 Rules'!$G$2:$G$18,MATCH(F58,'Appendix 3 Rules'!$A$2:$A$17))))+(IF(U58="",0,INDEX('Appendix 3 Rules'!$H$2:$H$18,MATCH(F58,'Appendix 3 Rules'!$A$2:$A$17))))+(IF(W58="",0,INDEX('Appendix 3 Rules'!$I$2:$I$18,MATCH(F58,'Appendix 3 Rules'!$A$2:$A$17))))+(IF(Y58="",0,INDEX('Appendix 3 Rules'!$J$2:$J$18,MATCH(F58,'Appendix 3 Rules'!$A$2:$A$17))))+(IF(AA58="",0,INDEX('Appendix 3 Rules'!$K$2:$K$18,MATCH(F58,'Appendix 3 Rules'!$A$2:$A$17))))+(IF(AC58="",0,INDEX('Appendix 3 Rules'!$L$2:$L$18,MATCH(F58,'Appendix 3 Rules'!$A$2:$A$17))))+(IF(AE58="",0,INDEX('Appendix 3 Rules'!$M$2:$M$18,MATCH(F58,'Appendix 3 Rules'!$A$2:$A$17))))+(IF(AG58="",0,INDEX('Appendix 3 Rules'!$N$2:$N$18,MATCH(F58,'Appendix 3 Rules'!$A$2:$A$17))))+(IF(F58="gc1",VLOOKUP(F58,'Appendix 3 Rules'!A$34:$O49,15)))+(IF(F58="gc2",VLOOKUP(F58,'Appendix 3 Rules'!A$34:$O49,15)))+(IF(F58="gc3",VLOOKUP(F58,'Appendix 3 Rules'!A$34:$O49,15)))+(IF(F58="gr1",VLOOKUP(F58,'Appendix 3 Rules'!A$34:$O49,15)))+(IF(F58="gr2",VLOOKUP(F58,'Appendix 3 Rules'!A$34:$O49,15)))+(IF(F58="gr3",VLOOKUP(F58,'Appendix 3 Rules'!A$34:$O49,15)))+(IF(F58="h1",VLOOKUP(F58,'Appendix 3 Rules'!A$34:$O49,15)))+(IF(F58="h2",VLOOKUP(F58,'Appendix 3 Rules'!A$34:$O49,15)))+(IF(F58="h3",VLOOKUP(F58,'Appendix 3 Rules'!A$34:$O49,15)))+(IF(F58="i1",VLOOKUP(F58,'Appendix 3 Rules'!A$34:$O49,15)))+(IF(F58="i2",VLOOKUP(F58,'Appendix 3 Rules'!A$34:$O49,15)))+(IF(F58="j1",VLOOKUP(F58,'Appendix 3 Rules'!A$34:$O49,15)))+(IF(F58="j2",VLOOKUP(F58,'Appendix 3 Rules'!A$34:$O49,15)))+(IF(F58="k",VLOOKUP(F58,'Appendix 3 Rules'!A$34:$O49,15)))+(IF(F58="l1",VLOOKUP(F58,'Appendix 3 Rules'!A$34:$O49,15)))+(IF(F58="l2",VLOOKUP(F58,'Appendix 3 Rules'!A$34:$O49,15)))+(IF(F58="m1",VLOOKUP(F58,'Appendix 3 Rules'!A$34:$O49,15)))+(IF(F58="m2",VLOOKUP(F58,'Appendix 3 Rules'!A$34:$O49,15)))+(IF(F58="m3",VLOOKUP(F58,'Appendix 3 Rules'!A$34:$O49,15)))+(IF(F58="n",VLOOKUP(F58,'Appendix 3 Rules'!A$34:$O49,15)))+(IF(F58="o",VLOOKUP(F58,'Appendix 3 Rules'!A$34:$O49,15)))+(IF(F58="p",VLOOKUP(F58,'Appendix 3 Rules'!A$34:$O49,15)))+(IF(F58="q",VLOOKUP(F58,'Appendix 3 Rules'!A$34:$O49,15)))+(IF(F58="r",VLOOKUP(F58,'Appendix 3 Rules'!A$34:$O49,15)))+(IF(F58="s",VLOOKUP(F58,'Appendix 3 Rules'!A$34:$O49,15)))+(IF(F58="t",VLOOKUP(F58,'Appendix 3 Rules'!A$34:$O49,15)))+(IF(F58="u",VLOOKUP(F58,'Appendix 3 Rules'!A$34:$O49,15))))))</f>
        <v/>
      </c>
      <c r="I58" s="14"/>
      <c r="J58" s="17"/>
      <c r="K58" s="14"/>
      <c r="L58" s="17"/>
      <c r="M58" s="14"/>
      <c r="N58" s="17"/>
      <c r="O58" s="14"/>
      <c r="P58" s="17"/>
      <c r="Q58" s="14"/>
      <c r="R58" s="17"/>
      <c r="S58" s="90"/>
      <c r="T58" s="17"/>
      <c r="U58" s="14"/>
      <c r="V58" s="17"/>
      <c r="W58" s="14"/>
      <c r="X58" s="17"/>
      <c r="Y58" s="91"/>
      <c r="Z58" s="17"/>
      <c r="AA58" s="91"/>
      <c r="AB58" s="17"/>
      <c r="AC58" s="11"/>
      <c r="AD58" s="16"/>
      <c r="AE58" s="11"/>
      <c r="AF58" s="16"/>
      <c r="AG58" s="11"/>
      <c r="AH58" s="16"/>
      <c r="AJ58" s="16" t="str">
        <f>IF(AND(F58&lt;&gt;"f",M58&lt;&gt;""),VLOOKUP(F58,'Appendix 3 Rules'!$A$1:$O$34,4,FALSE),"")</f>
        <v/>
      </c>
      <c r="AK58" s="16" t="str">
        <f>IF(Q58="","",VLOOKUP(F58,'Appendix 3 Rules'!$A$1:$N$34,6,FALSE))</f>
        <v/>
      </c>
      <c r="AL58" s="16" t="str">
        <f>IF(AND(F58="f",U58&lt;&gt;""),VLOOKUP(F58,'Appendix 3 Rules'!$A$1:$N$34,8,FALSE),"")</f>
        <v/>
      </c>
    </row>
    <row r="59" spans="1:38" ht="18" customHeight="1" x14ac:dyDescent="0.2">
      <c r="B59" s="92"/>
      <c r="C59" s="12"/>
      <c r="D59" s="13"/>
      <c r="E59" s="12"/>
      <c r="F59" s="11"/>
      <c r="G59" s="26" t="str">
        <f>IF(F59="","",SUMPRODUCT(IF(I59="",0,INDEX('Appendix 3 Rules'!$B$2:$B$18,MATCH(F59,'Appendix 3 Rules'!$A$2:$A$17))))+(IF(K59="",0,INDEX('Appendix 3 Rules'!$C$2:$C$18,MATCH(F59,'Appendix 3 Rules'!$A$2:$A$17))))+(IF(M59="",0,INDEX('Appendix 3 Rules'!$D$2:$D$18,MATCH(F59,'Appendix 3 Rules'!$A$2:$A$17))))+(IF(O59="",0,INDEX('Appendix 3 Rules'!$E$2:$E$18,MATCH(F59,'Appendix 3 Rules'!$A$2:$A$17))))+(IF(Q59="",0,INDEX('Appendix 3 Rules'!$F$2:$F$18,MATCH(F59,'Appendix 3 Rules'!$A$2:$A$17))))+(IF(S59="",0,INDEX('Appendix 3 Rules'!$G$2:$G$18,MATCH(F59,'Appendix 3 Rules'!$A$2:$A$17))))+(IF(U59="",0,INDEX('Appendix 3 Rules'!$H$2:$H$18,MATCH(F59,'Appendix 3 Rules'!$A$2:$A$17))))+(IF(W59="",0,INDEX('Appendix 3 Rules'!$I$2:$I$18,MATCH(F59,'Appendix 3 Rules'!$A$2:$A$17))))+(IF(Y59="",0,INDEX('Appendix 3 Rules'!$J$2:$J$18,MATCH(F59,'Appendix 3 Rules'!$A$2:$A$17))))+(IF(AA59="",0,INDEX('Appendix 3 Rules'!$K$2:$K$18,MATCH(F59,'Appendix 3 Rules'!$A$2:$A$17))))+(IF(AC59="",0,INDEX('Appendix 3 Rules'!$L$2:$L$18,MATCH(F59,'Appendix 3 Rules'!$A$2:$A$17))))+(IF(AE59="",0,INDEX('Appendix 3 Rules'!$M$2:$M$18,MATCH(F59,'Appendix 3 Rules'!$A$2:$A$17))))+(IF(AG59="",0,INDEX('Appendix 3 Rules'!$N$2:$N$18,MATCH(F59,'Appendix 3 Rules'!$A$2:$A$17))))+(IF(F59="gc1",VLOOKUP(F59,'Appendix 3 Rules'!A$34:$O50,15)))+(IF(F59="gc2",VLOOKUP(F59,'Appendix 3 Rules'!A$34:$O50,15)))+(IF(F59="gc3",VLOOKUP(F59,'Appendix 3 Rules'!A$34:$O50,15)))+(IF(F59="gr1",VLOOKUP(F59,'Appendix 3 Rules'!A$34:$O50,15)))+(IF(F59="gr2",VLOOKUP(F59,'Appendix 3 Rules'!A$34:$O50,15)))+(IF(F59="gr3",VLOOKUP(F59,'Appendix 3 Rules'!A$34:$O50,15)))+(IF(F59="h1",VLOOKUP(F59,'Appendix 3 Rules'!A$34:$O50,15)))+(IF(F59="h2",VLOOKUP(F59,'Appendix 3 Rules'!A$34:$O50,15)))+(IF(F59="h3",VLOOKUP(F59,'Appendix 3 Rules'!A$34:$O50,15)))+(IF(F59="i1",VLOOKUP(F59,'Appendix 3 Rules'!A$34:$O50,15)))+(IF(F59="i2",VLOOKUP(F59,'Appendix 3 Rules'!A$34:$O50,15)))+(IF(F59="j1",VLOOKUP(F59,'Appendix 3 Rules'!A$34:$O50,15)))+(IF(F59="j2",VLOOKUP(F59,'Appendix 3 Rules'!A$34:$O50,15)))+(IF(F59="k",VLOOKUP(F59,'Appendix 3 Rules'!A$34:$O50,15)))+(IF(F59="l1",VLOOKUP(F59,'Appendix 3 Rules'!A$34:$O50,15)))+(IF(F59="l2",VLOOKUP(F59,'Appendix 3 Rules'!A$34:$O50,15)))+(IF(F59="m1",VLOOKUP(F59,'Appendix 3 Rules'!A$34:$O50,15)))+(IF(F59="m2",VLOOKUP(F59,'Appendix 3 Rules'!A$34:$O50,15)))+(IF(F59="m3",VLOOKUP(F59,'Appendix 3 Rules'!A$34:$O50,15)))+(IF(F59="n",VLOOKUP(F59,'Appendix 3 Rules'!A$34:$O50,15)))+(IF(F59="o",VLOOKUP(F59,'Appendix 3 Rules'!A$34:$O50,15)))+(IF(F59="p",VLOOKUP(F59,'Appendix 3 Rules'!A$34:$O50,15)))+(IF(F59="q",VLOOKUP(F59,'Appendix 3 Rules'!A$34:$O50,15)))+(IF(F59="r",VLOOKUP(F59,'Appendix 3 Rules'!A$34:$O50,15)))+(IF(F59="s",VLOOKUP(F59,'Appendix 3 Rules'!A$34:$O50,15)))+(IF(F59="t",VLOOKUP(F59,'Appendix 3 Rules'!A$34:$O50,15)))+(IF(F59="u",VLOOKUP(F59,'Appendix 3 Rules'!A$34:$O50,15))))</f>
        <v/>
      </c>
      <c r="H59" s="93" t="str">
        <f>IF(F59="","",IF(OR(F59="d",F59="e",F59="gc1",F59="gc2",F59="gc3",F59="gr1",F59="gr2",F59="gr3",F59="h1",F59="h2",F59="h3",F59="i1",F59="i2",F59="j1",F59="j2",F59="k",F59="l1",F59="l2",F59="m1",F59="m2",F59="m3",F59="n",F59="o",F59="p",F59="q",F59="r",F59="s",F59="t",F59="u",F59="f"),MIN(G59,VLOOKUP(F59,'Appx 3 (Mass) Rules'!$A$1:$D$150,4,0)),MIN(G59,VLOOKUP(F59,'Appx 3 (Mass) Rules'!$A$1:$D$150,4,0),SUMPRODUCT(IF(I59="",0,INDEX('Appendix 3 Rules'!$B$2:$B$18,MATCH(F59,'Appendix 3 Rules'!$A$2:$A$17))))+(IF(K59="",0,INDEX('Appendix 3 Rules'!$C$2:$C$18,MATCH(F59,'Appendix 3 Rules'!$A$2:$A$17))))+(IF(M59="",0,INDEX('Appendix 3 Rules'!$D$2:$D$18,MATCH(F59,'Appendix 3 Rules'!$A$2:$A$17))))+(IF(O59="",0,INDEX('Appendix 3 Rules'!$E$2:$E$18,MATCH(F59,'Appendix 3 Rules'!$A$2:$A$17))))+(IF(Q59="",0,INDEX('Appendix 3 Rules'!$F$2:$F$18,MATCH(F59,'Appendix 3 Rules'!$A$2:$A$17))))+(IF(S59="",0,INDEX('Appendix 3 Rules'!$G$2:$G$18,MATCH(F59,'Appendix 3 Rules'!$A$2:$A$17))))+(IF(U59="",0,INDEX('Appendix 3 Rules'!$H$2:$H$18,MATCH(F59,'Appendix 3 Rules'!$A$2:$A$17))))+(IF(W59="",0,INDEX('Appendix 3 Rules'!$I$2:$I$18,MATCH(F59,'Appendix 3 Rules'!$A$2:$A$17))))+(IF(Y59="",0,INDEX('Appendix 3 Rules'!$J$2:$J$18,MATCH(F59,'Appendix 3 Rules'!$A$2:$A$17))))+(IF(AA59="",0,INDEX('Appendix 3 Rules'!$K$2:$K$18,MATCH(F59,'Appendix 3 Rules'!$A$2:$A$17))))+(IF(AC59="",0,INDEX('Appendix 3 Rules'!$L$2:$L$18,MATCH(F59,'Appendix 3 Rules'!$A$2:$A$17))))+(IF(AE59="",0,INDEX('Appendix 3 Rules'!$M$2:$M$18,MATCH(F59,'Appendix 3 Rules'!$A$2:$A$17))))+(IF(AG59="",0,INDEX('Appendix 3 Rules'!$N$2:$N$18,MATCH(F59,'Appendix 3 Rules'!$A$2:$A$17))))+(IF(F59="gc1",VLOOKUP(F59,'Appendix 3 Rules'!A$34:$O50,15)))+(IF(F59="gc2",VLOOKUP(F59,'Appendix 3 Rules'!A$34:$O50,15)))+(IF(F59="gc3",VLOOKUP(F59,'Appendix 3 Rules'!A$34:$O50,15)))+(IF(F59="gr1",VLOOKUP(F59,'Appendix 3 Rules'!A$34:$O50,15)))+(IF(F59="gr2",VLOOKUP(F59,'Appendix 3 Rules'!A$34:$O50,15)))+(IF(F59="gr3",VLOOKUP(F59,'Appendix 3 Rules'!A$34:$O50,15)))+(IF(F59="h1",VLOOKUP(F59,'Appendix 3 Rules'!A$34:$O50,15)))+(IF(F59="h2",VLOOKUP(F59,'Appendix 3 Rules'!A$34:$O50,15)))+(IF(F59="h3",VLOOKUP(F59,'Appendix 3 Rules'!A$34:$O50,15)))+(IF(F59="i1",VLOOKUP(F59,'Appendix 3 Rules'!A$34:$O50,15)))+(IF(F59="i2",VLOOKUP(F59,'Appendix 3 Rules'!A$34:$O50,15)))+(IF(F59="j1",VLOOKUP(F59,'Appendix 3 Rules'!A$34:$O50,15)))+(IF(F59="j2",VLOOKUP(F59,'Appendix 3 Rules'!A$34:$O50,15)))+(IF(F59="k",VLOOKUP(F59,'Appendix 3 Rules'!A$34:$O50,15)))+(IF(F59="l1",VLOOKUP(F59,'Appendix 3 Rules'!A$34:$O50,15)))+(IF(F59="l2",VLOOKUP(F59,'Appendix 3 Rules'!A$34:$O50,15)))+(IF(F59="m1",VLOOKUP(F59,'Appendix 3 Rules'!A$34:$O50,15)))+(IF(F59="m2",VLOOKUP(F59,'Appendix 3 Rules'!A$34:$O50,15)))+(IF(F59="m3",VLOOKUP(F59,'Appendix 3 Rules'!A$34:$O50,15)))+(IF(F59="n",VLOOKUP(F59,'Appendix 3 Rules'!A$34:$O50,15)))+(IF(F59="o",VLOOKUP(F59,'Appendix 3 Rules'!A$34:$O50,15)))+(IF(F59="p",VLOOKUP(F59,'Appendix 3 Rules'!A$34:$O50,15)))+(IF(F59="q",VLOOKUP(F59,'Appendix 3 Rules'!A$34:$O50,15)))+(IF(F59="r",VLOOKUP(F59,'Appendix 3 Rules'!A$34:$O50,15)))+(IF(F59="s",VLOOKUP(F59,'Appendix 3 Rules'!A$34:$O50,15)))+(IF(F59="t",VLOOKUP(F59,'Appendix 3 Rules'!A$34:$O50,15)))+(IF(F59="u",VLOOKUP(F59,'Appendix 3 Rules'!A$34:$O50,15))))))</f>
        <v/>
      </c>
      <c r="I59" s="15"/>
      <c r="J59" s="16"/>
      <c r="K59" s="15"/>
      <c r="L59" s="16"/>
      <c r="M59" s="15"/>
      <c r="N59" s="16"/>
      <c r="O59" s="15"/>
      <c r="P59" s="16"/>
      <c r="Q59" s="15"/>
      <c r="R59" s="16"/>
      <c r="S59" s="15"/>
      <c r="T59" s="16"/>
      <c r="U59" s="15"/>
      <c r="V59" s="16"/>
      <c r="W59" s="15"/>
      <c r="X59" s="16"/>
      <c r="Y59" s="15"/>
      <c r="Z59" s="16"/>
      <c r="AA59" s="15"/>
      <c r="AB59" s="16"/>
      <c r="AC59" s="11"/>
      <c r="AD59" s="16"/>
      <c r="AE59" s="11"/>
      <c r="AF59" s="16"/>
      <c r="AG59" s="11"/>
      <c r="AH59" s="16"/>
      <c r="AJ59" s="16" t="str">
        <f>IF(AND(F59&lt;&gt;"f",M59&lt;&gt;""),VLOOKUP(F59,'Appendix 3 Rules'!$A$1:$O$34,4,FALSE),"")</f>
        <v/>
      </c>
      <c r="AK59" s="16" t="str">
        <f>IF(Q59="","",VLOOKUP(F59,'Appendix 3 Rules'!$A$1:$N$34,6,FALSE))</f>
        <v/>
      </c>
      <c r="AL59" s="16" t="str">
        <f>IF(AND(F59="f",U59&lt;&gt;""),VLOOKUP(F59,'Appendix 3 Rules'!$A$1:$N$34,8,FALSE),"")</f>
        <v/>
      </c>
    </row>
    <row r="60" spans="1:38" ht="18" customHeight="1" x14ac:dyDescent="0.2">
      <c r="B60" s="92"/>
      <c r="C60" s="12"/>
      <c r="D60" s="13"/>
      <c r="E60" s="12"/>
      <c r="F60" s="11"/>
      <c r="G60" s="26" t="str">
        <f>IF(F60="","",SUMPRODUCT(IF(I60="",0,INDEX('Appendix 3 Rules'!$B$2:$B$18,MATCH(F60,'Appendix 3 Rules'!$A$2:$A$17))))+(IF(K60="",0,INDEX('Appendix 3 Rules'!$C$2:$C$18,MATCH(F60,'Appendix 3 Rules'!$A$2:$A$17))))+(IF(M60="",0,INDEX('Appendix 3 Rules'!$D$2:$D$18,MATCH(F60,'Appendix 3 Rules'!$A$2:$A$17))))+(IF(O60="",0,INDEX('Appendix 3 Rules'!$E$2:$E$18,MATCH(F60,'Appendix 3 Rules'!$A$2:$A$17))))+(IF(Q60="",0,INDEX('Appendix 3 Rules'!$F$2:$F$18,MATCH(F60,'Appendix 3 Rules'!$A$2:$A$17))))+(IF(S60="",0,INDEX('Appendix 3 Rules'!$G$2:$G$18,MATCH(F60,'Appendix 3 Rules'!$A$2:$A$17))))+(IF(U60="",0,INDEX('Appendix 3 Rules'!$H$2:$H$18,MATCH(F60,'Appendix 3 Rules'!$A$2:$A$17))))+(IF(W60="",0,INDEX('Appendix 3 Rules'!$I$2:$I$18,MATCH(F60,'Appendix 3 Rules'!$A$2:$A$17))))+(IF(Y60="",0,INDEX('Appendix 3 Rules'!$J$2:$J$18,MATCH(F60,'Appendix 3 Rules'!$A$2:$A$17))))+(IF(AA60="",0,INDEX('Appendix 3 Rules'!$K$2:$K$18,MATCH(F60,'Appendix 3 Rules'!$A$2:$A$17))))+(IF(AC60="",0,INDEX('Appendix 3 Rules'!$L$2:$L$18,MATCH(F60,'Appendix 3 Rules'!$A$2:$A$17))))+(IF(AE60="",0,INDEX('Appendix 3 Rules'!$M$2:$M$18,MATCH(F60,'Appendix 3 Rules'!$A$2:$A$17))))+(IF(AG60="",0,INDEX('Appendix 3 Rules'!$N$2:$N$18,MATCH(F60,'Appendix 3 Rules'!$A$2:$A$17))))+(IF(F60="gc1",VLOOKUP(F60,'Appendix 3 Rules'!A$34:$O51,15)))+(IF(F60="gc2",VLOOKUP(F60,'Appendix 3 Rules'!A$34:$O51,15)))+(IF(F60="gc3",VLOOKUP(F60,'Appendix 3 Rules'!A$34:$O51,15)))+(IF(F60="gr1",VLOOKUP(F60,'Appendix 3 Rules'!A$34:$O51,15)))+(IF(F60="gr2",VLOOKUP(F60,'Appendix 3 Rules'!A$34:$O51,15)))+(IF(F60="gr3",VLOOKUP(F60,'Appendix 3 Rules'!A$34:$O51,15)))+(IF(F60="h1",VLOOKUP(F60,'Appendix 3 Rules'!A$34:$O51,15)))+(IF(F60="h2",VLOOKUP(F60,'Appendix 3 Rules'!A$34:$O51,15)))+(IF(F60="h3",VLOOKUP(F60,'Appendix 3 Rules'!A$34:$O51,15)))+(IF(F60="i1",VLOOKUP(F60,'Appendix 3 Rules'!A$34:$O51,15)))+(IF(F60="i2",VLOOKUP(F60,'Appendix 3 Rules'!A$34:$O51,15)))+(IF(F60="j1",VLOOKUP(F60,'Appendix 3 Rules'!A$34:$O51,15)))+(IF(F60="j2",VLOOKUP(F60,'Appendix 3 Rules'!A$34:$O51,15)))+(IF(F60="k",VLOOKUP(F60,'Appendix 3 Rules'!A$34:$O51,15)))+(IF(F60="l1",VLOOKUP(F60,'Appendix 3 Rules'!A$34:$O51,15)))+(IF(F60="l2",VLOOKUP(F60,'Appendix 3 Rules'!A$34:$O51,15)))+(IF(F60="m1",VLOOKUP(F60,'Appendix 3 Rules'!A$34:$O51,15)))+(IF(F60="m2",VLOOKUP(F60,'Appendix 3 Rules'!A$34:$O51,15)))+(IF(F60="m3",VLOOKUP(F60,'Appendix 3 Rules'!A$34:$O51,15)))+(IF(F60="n",VLOOKUP(F60,'Appendix 3 Rules'!A$34:$O51,15)))+(IF(F60="o",VLOOKUP(F60,'Appendix 3 Rules'!A$34:$O51,15)))+(IF(F60="p",VLOOKUP(F60,'Appendix 3 Rules'!A$34:$O51,15)))+(IF(F60="q",VLOOKUP(F60,'Appendix 3 Rules'!A$34:$O51,15)))+(IF(F60="r",VLOOKUP(F60,'Appendix 3 Rules'!A$34:$O51,15)))+(IF(F60="s",VLOOKUP(F60,'Appendix 3 Rules'!A$34:$O51,15)))+(IF(F60="t",VLOOKUP(F60,'Appendix 3 Rules'!A$34:$O51,15)))+(IF(F60="u",VLOOKUP(F60,'Appendix 3 Rules'!A$34:$O51,15))))</f>
        <v/>
      </c>
      <c r="H60" s="93" t="str">
        <f>IF(F60="","",IF(OR(F60="d",F60="e",F60="gc1",F60="gc2",F60="gc3",F60="gr1",F60="gr2",F60="gr3",F60="h1",F60="h2",F60="h3",F60="i1",F60="i2",F60="j1",F60="j2",F60="k",F60="l1",F60="l2",F60="m1",F60="m2",F60="m3",F60="n",F60="o",F60="p",F60="q",F60="r",F60="s",F60="t",F60="u",F60="f"),MIN(G60,VLOOKUP(F60,'Appx 3 (Mass) Rules'!$A$1:$D$150,4,0)),MIN(G60,VLOOKUP(F60,'Appx 3 (Mass) Rules'!$A$1:$D$150,4,0),SUMPRODUCT(IF(I60="",0,INDEX('Appendix 3 Rules'!$B$2:$B$18,MATCH(F60,'Appendix 3 Rules'!$A$2:$A$17))))+(IF(K60="",0,INDEX('Appendix 3 Rules'!$C$2:$C$18,MATCH(F60,'Appendix 3 Rules'!$A$2:$A$17))))+(IF(M60="",0,INDEX('Appendix 3 Rules'!$D$2:$D$18,MATCH(F60,'Appendix 3 Rules'!$A$2:$A$17))))+(IF(O60="",0,INDEX('Appendix 3 Rules'!$E$2:$E$18,MATCH(F60,'Appendix 3 Rules'!$A$2:$A$17))))+(IF(Q60="",0,INDEX('Appendix 3 Rules'!$F$2:$F$18,MATCH(F60,'Appendix 3 Rules'!$A$2:$A$17))))+(IF(S60="",0,INDEX('Appendix 3 Rules'!$G$2:$G$18,MATCH(F60,'Appendix 3 Rules'!$A$2:$A$17))))+(IF(U60="",0,INDEX('Appendix 3 Rules'!$H$2:$H$18,MATCH(F60,'Appendix 3 Rules'!$A$2:$A$17))))+(IF(W60="",0,INDEX('Appendix 3 Rules'!$I$2:$I$18,MATCH(F60,'Appendix 3 Rules'!$A$2:$A$17))))+(IF(Y60="",0,INDEX('Appendix 3 Rules'!$J$2:$J$18,MATCH(F60,'Appendix 3 Rules'!$A$2:$A$17))))+(IF(AA60="",0,INDEX('Appendix 3 Rules'!$K$2:$K$18,MATCH(F60,'Appendix 3 Rules'!$A$2:$A$17))))+(IF(AC60="",0,INDEX('Appendix 3 Rules'!$L$2:$L$18,MATCH(F60,'Appendix 3 Rules'!$A$2:$A$17))))+(IF(AE60="",0,INDEX('Appendix 3 Rules'!$M$2:$M$18,MATCH(F60,'Appendix 3 Rules'!$A$2:$A$17))))+(IF(AG60="",0,INDEX('Appendix 3 Rules'!$N$2:$N$18,MATCH(F60,'Appendix 3 Rules'!$A$2:$A$17))))+(IF(F60="gc1",VLOOKUP(F60,'Appendix 3 Rules'!A$34:$O51,15)))+(IF(F60="gc2",VLOOKUP(F60,'Appendix 3 Rules'!A$34:$O51,15)))+(IF(F60="gc3",VLOOKUP(F60,'Appendix 3 Rules'!A$34:$O51,15)))+(IF(F60="gr1",VLOOKUP(F60,'Appendix 3 Rules'!A$34:$O51,15)))+(IF(F60="gr2",VLOOKUP(F60,'Appendix 3 Rules'!A$34:$O51,15)))+(IF(F60="gr3",VLOOKUP(F60,'Appendix 3 Rules'!A$34:$O51,15)))+(IF(F60="h1",VLOOKUP(F60,'Appendix 3 Rules'!A$34:$O51,15)))+(IF(F60="h2",VLOOKUP(F60,'Appendix 3 Rules'!A$34:$O51,15)))+(IF(F60="h3",VLOOKUP(F60,'Appendix 3 Rules'!A$34:$O51,15)))+(IF(F60="i1",VLOOKUP(F60,'Appendix 3 Rules'!A$34:$O51,15)))+(IF(F60="i2",VLOOKUP(F60,'Appendix 3 Rules'!A$34:$O51,15)))+(IF(F60="j1",VLOOKUP(F60,'Appendix 3 Rules'!A$34:$O51,15)))+(IF(F60="j2",VLOOKUP(F60,'Appendix 3 Rules'!A$34:$O51,15)))+(IF(F60="k",VLOOKUP(F60,'Appendix 3 Rules'!A$34:$O51,15)))+(IF(F60="l1",VLOOKUP(F60,'Appendix 3 Rules'!A$34:$O51,15)))+(IF(F60="l2",VLOOKUP(F60,'Appendix 3 Rules'!A$34:$O51,15)))+(IF(F60="m1",VLOOKUP(F60,'Appendix 3 Rules'!A$34:$O51,15)))+(IF(F60="m2",VLOOKUP(F60,'Appendix 3 Rules'!A$34:$O51,15)))+(IF(F60="m3",VLOOKUP(F60,'Appendix 3 Rules'!A$34:$O51,15)))+(IF(F60="n",VLOOKUP(F60,'Appendix 3 Rules'!A$34:$O51,15)))+(IF(F60="o",VLOOKUP(F60,'Appendix 3 Rules'!A$34:$O51,15)))+(IF(F60="p",VLOOKUP(F60,'Appendix 3 Rules'!A$34:$O51,15)))+(IF(F60="q",VLOOKUP(F60,'Appendix 3 Rules'!A$34:$O51,15)))+(IF(F60="r",VLOOKUP(F60,'Appendix 3 Rules'!A$34:$O51,15)))+(IF(F60="s",VLOOKUP(F60,'Appendix 3 Rules'!A$34:$O51,15)))+(IF(F60="t",VLOOKUP(F60,'Appendix 3 Rules'!A$34:$O51,15)))+(IF(F60="u",VLOOKUP(F60,'Appendix 3 Rules'!A$34:$O51,15))))))</f>
        <v/>
      </c>
      <c r="I60" s="14"/>
      <c r="J60" s="17"/>
      <c r="K60" s="14"/>
      <c r="L60" s="17"/>
      <c r="M60" s="14"/>
      <c r="N60" s="17"/>
      <c r="O60" s="14"/>
      <c r="P60" s="17"/>
      <c r="Q60" s="14"/>
      <c r="R60" s="17"/>
      <c r="S60" s="90"/>
      <c r="T60" s="17"/>
      <c r="U60" s="14"/>
      <c r="V60" s="17"/>
      <c r="W60" s="14"/>
      <c r="X60" s="17"/>
      <c r="Y60" s="91"/>
      <c r="Z60" s="17"/>
      <c r="AA60" s="91"/>
      <c r="AB60" s="17"/>
      <c r="AC60" s="11"/>
      <c r="AD60" s="16"/>
      <c r="AE60" s="11"/>
      <c r="AF60" s="16"/>
      <c r="AG60" s="11"/>
      <c r="AH60" s="16"/>
      <c r="AJ60" s="16" t="str">
        <f>IF(AND(F60&lt;&gt;"f",M60&lt;&gt;""),VLOOKUP(F60,'Appendix 3 Rules'!$A$1:$O$34,4,FALSE),"")</f>
        <v/>
      </c>
      <c r="AK60" s="16" t="str">
        <f>IF(Q60="","",VLOOKUP(F60,'Appendix 3 Rules'!$A$1:$N$34,6,FALSE))</f>
        <v/>
      </c>
      <c r="AL60" s="16" t="str">
        <f>IF(AND(F60="f",U60&lt;&gt;""),VLOOKUP(F60,'Appendix 3 Rules'!$A$1:$N$34,8,FALSE),"")</f>
        <v/>
      </c>
    </row>
    <row r="61" spans="1:38" ht="18" customHeight="1" x14ac:dyDescent="0.2">
      <c r="B61" s="92"/>
      <c r="C61" s="12"/>
      <c r="D61" s="13"/>
      <c r="E61" s="12"/>
      <c r="F61" s="11"/>
      <c r="G61" s="26" t="str">
        <f>IF(F61="","",SUMPRODUCT(IF(I61="",0,INDEX('Appendix 3 Rules'!$B$2:$B$18,MATCH(F61,'Appendix 3 Rules'!$A$2:$A$17))))+(IF(K61="",0,INDEX('Appendix 3 Rules'!$C$2:$C$18,MATCH(F61,'Appendix 3 Rules'!$A$2:$A$17))))+(IF(M61="",0,INDEX('Appendix 3 Rules'!$D$2:$D$18,MATCH(F61,'Appendix 3 Rules'!$A$2:$A$17))))+(IF(O61="",0,INDEX('Appendix 3 Rules'!$E$2:$E$18,MATCH(F61,'Appendix 3 Rules'!$A$2:$A$17))))+(IF(Q61="",0,INDEX('Appendix 3 Rules'!$F$2:$F$18,MATCH(F61,'Appendix 3 Rules'!$A$2:$A$17))))+(IF(S61="",0,INDEX('Appendix 3 Rules'!$G$2:$G$18,MATCH(F61,'Appendix 3 Rules'!$A$2:$A$17))))+(IF(U61="",0,INDEX('Appendix 3 Rules'!$H$2:$H$18,MATCH(F61,'Appendix 3 Rules'!$A$2:$A$17))))+(IF(W61="",0,INDEX('Appendix 3 Rules'!$I$2:$I$18,MATCH(F61,'Appendix 3 Rules'!$A$2:$A$17))))+(IF(Y61="",0,INDEX('Appendix 3 Rules'!$J$2:$J$18,MATCH(F61,'Appendix 3 Rules'!$A$2:$A$17))))+(IF(AA61="",0,INDEX('Appendix 3 Rules'!$K$2:$K$18,MATCH(F61,'Appendix 3 Rules'!$A$2:$A$17))))+(IF(AC61="",0,INDEX('Appendix 3 Rules'!$L$2:$L$18,MATCH(F61,'Appendix 3 Rules'!$A$2:$A$17))))+(IF(AE61="",0,INDEX('Appendix 3 Rules'!$M$2:$M$18,MATCH(F61,'Appendix 3 Rules'!$A$2:$A$17))))+(IF(AG61="",0,INDEX('Appendix 3 Rules'!$N$2:$N$18,MATCH(F61,'Appendix 3 Rules'!$A$2:$A$17))))+(IF(F61="gc1",VLOOKUP(F61,'Appendix 3 Rules'!A$34:$O52,15)))+(IF(F61="gc2",VLOOKUP(F61,'Appendix 3 Rules'!A$34:$O52,15)))+(IF(F61="gc3",VLOOKUP(F61,'Appendix 3 Rules'!A$34:$O52,15)))+(IF(F61="gr1",VLOOKUP(F61,'Appendix 3 Rules'!A$34:$O52,15)))+(IF(F61="gr2",VLOOKUP(F61,'Appendix 3 Rules'!A$34:$O52,15)))+(IF(F61="gr3",VLOOKUP(F61,'Appendix 3 Rules'!A$34:$O52,15)))+(IF(F61="h1",VLOOKUP(F61,'Appendix 3 Rules'!A$34:$O52,15)))+(IF(F61="h2",VLOOKUP(F61,'Appendix 3 Rules'!A$34:$O52,15)))+(IF(F61="h3",VLOOKUP(F61,'Appendix 3 Rules'!A$34:$O52,15)))+(IF(F61="i1",VLOOKUP(F61,'Appendix 3 Rules'!A$34:$O52,15)))+(IF(F61="i2",VLOOKUP(F61,'Appendix 3 Rules'!A$34:$O52,15)))+(IF(F61="j1",VLOOKUP(F61,'Appendix 3 Rules'!A$34:$O52,15)))+(IF(F61="j2",VLOOKUP(F61,'Appendix 3 Rules'!A$34:$O52,15)))+(IF(F61="k",VLOOKUP(F61,'Appendix 3 Rules'!A$34:$O52,15)))+(IF(F61="l1",VLOOKUP(F61,'Appendix 3 Rules'!A$34:$O52,15)))+(IF(F61="l2",VLOOKUP(F61,'Appendix 3 Rules'!A$34:$O52,15)))+(IF(F61="m1",VLOOKUP(F61,'Appendix 3 Rules'!A$34:$O52,15)))+(IF(F61="m2",VLOOKUP(F61,'Appendix 3 Rules'!A$34:$O52,15)))+(IF(F61="m3",VLOOKUP(F61,'Appendix 3 Rules'!A$34:$O52,15)))+(IF(F61="n",VLOOKUP(F61,'Appendix 3 Rules'!A$34:$O52,15)))+(IF(F61="o",VLOOKUP(F61,'Appendix 3 Rules'!A$34:$O52,15)))+(IF(F61="p",VLOOKUP(F61,'Appendix 3 Rules'!A$34:$O52,15)))+(IF(F61="q",VLOOKUP(F61,'Appendix 3 Rules'!A$34:$O52,15)))+(IF(F61="r",VLOOKUP(F61,'Appendix 3 Rules'!A$34:$O52,15)))+(IF(F61="s",VLOOKUP(F61,'Appendix 3 Rules'!A$34:$O52,15)))+(IF(F61="t",VLOOKUP(F61,'Appendix 3 Rules'!A$34:$O52,15)))+(IF(F61="u",VLOOKUP(F61,'Appendix 3 Rules'!A$34:$O52,15))))</f>
        <v/>
      </c>
      <c r="H61" s="93" t="str">
        <f>IF(F61="","",IF(OR(F61="d",F61="e",F61="gc1",F61="gc2",F61="gc3",F61="gr1",F61="gr2",F61="gr3",F61="h1",F61="h2",F61="h3",F61="i1",F61="i2",F61="j1",F61="j2",F61="k",F61="l1",F61="l2",F61="m1",F61="m2",F61="m3",F61="n",F61="o",F61="p",F61="q",F61="r",F61="s",F61="t",F61="u",F61="f"),MIN(G61,VLOOKUP(F61,'Appx 3 (Mass) Rules'!$A$1:$D$150,4,0)),MIN(G61,VLOOKUP(F61,'Appx 3 (Mass) Rules'!$A$1:$D$150,4,0),SUMPRODUCT(IF(I61="",0,INDEX('Appendix 3 Rules'!$B$2:$B$18,MATCH(F61,'Appendix 3 Rules'!$A$2:$A$17))))+(IF(K61="",0,INDEX('Appendix 3 Rules'!$C$2:$C$18,MATCH(F61,'Appendix 3 Rules'!$A$2:$A$17))))+(IF(M61="",0,INDEX('Appendix 3 Rules'!$D$2:$D$18,MATCH(F61,'Appendix 3 Rules'!$A$2:$A$17))))+(IF(O61="",0,INDEX('Appendix 3 Rules'!$E$2:$E$18,MATCH(F61,'Appendix 3 Rules'!$A$2:$A$17))))+(IF(Q61="",0,INDEX('Appendix 3 Rules'!$F$2:$F$18,MATCH(F61,'Appendix 3 Rules'!$A$2:$A$17))))+(IF(S61="",0,INDEX('Appendix 3 Rules'!$G$2:$G$18,MATCH(F61,'Appendix 3 Rules'!$A$2:$A$17))))+(IF(U61="",0,INDEX('Appendix 3 Rules'!$H$2:$H$18,MATCH(F61,'Appendix 3 Rules'!$A$2:$A$17))))+(IF(W61="",0,INDEX('Appendix 3 Rules'!$I$2:$I$18,MATCH(F61,'Appendix 3 Rules'!$A$2:$A$17))))+(IF(Y61="",0,INDEX('Appendix 3 Rules'!$J$2:$J$18,MATCH(F61,'Appendix 3 Rules'!$A$2:$A$17))))+(IF(AA61="",0,INDEX('Appendix 3 Rules'!$K$2:$K$18,MATCH(F61,'Appendix 3 Rules'!$A$2:$A$17))))+(IF(AC61="",0,INDEX('Appendix 3 Rules'!$L$2:$L$18,MATCH(F61,'Appendix 3 Rules'!$A$2:$A$17))))+(IF(AE61="",0,INDEX('Appendix 3 Rules'!$M$2:$M$18,MATCH(F61,'Appendix 3 Rules'!$A$2:$A$17))))+(IF(AG61="",0,INDEX('Appendix 3 Rules'!$N$2:$N$18,MATCH(F61,'Appendix 3 Rules'!$A$2:$A$17))))+(IF(F61="gc1",VLOOKUP(F61,'Appendix 3 Rules'!A$34:$O52,15)))+(IF(F61="gc2",VLOOKUP(F61,'Appendix 3 Rules'!A$34:$O52,15)))+(IF(F61="gc3",VLOOKUP(F61,'Appendix 3 Rules'!A$34:$O52,15)))+(IF(F61="gr1",VLOOKUP(F61,'Appendix 3 Rules'!A$34:$O52,15)))+(IF(F61="gr2",VLOOKUP(F61,'Appendix 3 Rules'!A$34:$O52,15)))+(IF(F61="gr3",VLOOKUP(F61,'Appendix 3 Rules'!A$34:$O52,15)))+(IF(F61="h1",VLOOKUP(F61,'Appendix 3 Rules'!A$34:$O52,15)))+(IF(F61="h2",VLOOKUP(F61,'Appendix 3 Rules'!A$34:$O52,15)))+(IF(F61="h3",VLOOKUP(F61,'Appendix 3 Rules'!A$34:$O52,15)))+(IF(F61="i1",VLOOKUP(F61,'Appendix 3 Rules'!A$34:$O52,15)))+(IF(F61="i2",VLOOKUP(F61,'Appendix 3 Rules'!A$34:$O52,15)))+(IF(F61="j1",VLOOKUP(F61,'Appendix 3 Rules'!A$34:$O52,15)))+(IF(F61="j2",VLOOKUP(F61,'Appendix 3 Rules'!A$34:$O52,15)))+(IF(F61="k",VLOOKUP(F61,'Appendix 3 Rules'!A$34:$O52,15)))+(IF(F61="l1",VLOOKUP(F61,'Appendix 3 Rules'!A$34:$O52,15)))+(IF(F61="l2",VLOOKUP(F61,'Appendix 3 Rules'!A$34:$O52,15)))+(IF(F61="m1",VLOOKUP(F61,'Appendix 3 Rules'!A$34:$O52,15)))+(IF(F61="m2",VLOOKUP(F61,'Appendix 3 Rules'!A$34:$O52,15)))+(IF(F61="m3",VLOOKUP(F61,'Appendix 3 Rules'!A$34:$O52,15)))+(IF(F61="n",VLOOKUP(F61,'Appendix 3 Rules'!A$34:$O52,15)))+(IF(F61="o",VLOOKUP(F61,'Appendix 3 Rules'!A$34:$O52,15)))+(IF(F61="p",VLOOKUP(F61,'Appendix 3 Rules'!A$34:$O52,15)))+(IF(F61="q",VLOOKUP(F61,'Appendix 3 Rules'!A$34:$O52,15)))+(IF(F61="r",VLOOKUP(F61,'Appendix 3 Rules'!A$34:$O52,15)))+(IF(F61="s",VLOOKUP(F61,'Appendix 3 Rules'!A$34:$O52,15)))+(IF(F61="t",VLOOKUP(F61,'Appendix 3 Rules'!A$34:$O52,15)))+(IF(F61="u",VLOOKUP(F61,'Appendix 3 Rules'!A$34:$O52,15))))))</f>
        <v/>
      </c>
      <c r="I61" s="15"/>
      <c r="J61" s="16"/>
      <c r="K61" s="15"/>
      <c r="L61" s="16"/>
      <c r="M61" s="15"/>
      <c r="N61" s="16"/>
      <c r="O61" s="15"/>
      <c r="P61" s="16"/>
      <c r="Q61" s="15"/>
      <c r="R61" s="16"/>
      <c r="S61" s="15"/>
      <c r="T61" s="16"/>
      <c r="U61" s="15"/>
      <c r="V61" s="16"/>
      <c r="W61" s="15"/>
      <c r="X61" s="16"/>
      <c r="Y61" s="15"/>
      <c r="Z61" s="16"/>
      <c r="AA61" s="15"/>
      <c r="AB61" s="16"/>
      <c r="AC61" s="11"/>
      <c r="AD61" s="16"/>
      <c r="AE61" s="11"/>
      <c r="AF61" s="16"/>
      <c r="AG61" s="11"/>
      <c r="AH61" s="16"/>
      <c r="AJ61" s="16" t="str">
        <f>IF(AND(F61&lt;&gt;"f",M61&lt;&gt;""),VLOOKUP(F61,'Appendix 3 Rules'!$A$1:$O$34,4,FALSE),"")</f>
        <v/>
      </c>
      <c r="AK61" s="16" t="str">
        <f>IF(Q61="","",VLOOKUP(F61,'Appendix 3 Rules'!$A$1:$N$34,6,FALSE))</f>
        <v/>
      </c>
      <c r="AL61" s="16" t="str">
        <f>IF(AND(F61="f",U61&lt;&gt;""),VLOOKUP(F61,'Appendix 3 Rules'!$A$1:$N$34,8,FALSE),"")</f>
        <v/>
      </c>
    </row>
    <row r="62" spans="1:38" ht="18" customHeight="1" x14ac:dyDescent="0.2">
      <c r="B62" s="92"/>
      <c r="C62" s="12"/>
      <c r="D62" s="13"/>
      <c r="E62" s="12"/>
      <c r="F62" s="11"/>
      <c r="G62" s="26" t="str">
        <f>IF(F62="","",SUMPRODUCT(IF(I62="",0,INDEX('Appendix 3 Rules'!$B$2:$B$18,MATCH(F62,'Appendix 3 Rules'!$A$2:$A$17))))+(IF(K62="",0,INDEX('Appendix 3 Rules'!$C$2:$C$18,MATCH(F62,'Appendix 3 Rules'!$A$2:$A$17))))+(IF(M62="",0,INDEX('Appendix 3 Rules'!$D$2:$D$18,MATCH(F62,'Appendix 3 Rules'!$A$2:$A$17))))+(IF(O62="",0,INDEX('Appendix 3 Rules'!$E$2:$E$18,MATCH(F62,'Appendix 3 Rules'!$A$2:$A$17))))+(IF(Q62="",0,INDEX('Appendix 3 Rules'!$F$2:$F$18,MATCH(F62,'Appendix 3 Rules'!$A$2:$A$17))))+(IF(S62="",0,INDEX('Appendix 3 Rules'!$G$2:$G$18,MATCH(F62,'Appendix 3 Rules'!$A$2:$A$17))))+(IF(U62="",0,INDEX('Appendix 3 Rules'!$H$2:$H$18,MATCH(F62,'Appendix 3 Rules'!$A$2:$A$17))))+(IF(W62="",0,INDEX('Appendix 3 Rules'!$I$2:$I$18,MATCH(F62,'Appendix 3 Rules'!$A$2:$A$17))))+(IF(Y62="",0,INDEX('Appendix 3 Rules'!$J$2:$J$18,MATCH(F62,'Appendix 3 Rules'!$A$2:$A$17))))+(IF(AA62="",0,INDEX('Appendix 3 Rules'!$K$2:$K$18,MATCH(F62,'Appendix 3 Rules'!$A$2:$A$17))))+(IF(AC62="",0,INDEX('Appendix 3 Rules'!$L$2:$L$18,MATCH(F62,'Appendix 3 Rules'!$A$2:$A$17))))+(IF(AE62="",0,INDEX('Appendix 3 Rules'!$M$2:$M$18,MATCH(F62,'Appendix 3 Rules'!$A$2:$A$17))))+(IF(AG62="",0,INDEX('Appendix 3 Rules'!$N$2:$N$18,MATCH(F62,'Appendix 3 Rules'!$A$2:$A$17))))+(IF(F62="gc1",VLOOKUP(F62,'Appendix 3 Rules'!A$34:$O53,15)))+(IF(F62="gc2",VLOOKUP(F62,'Appendix 3 Rules'!A$34:$O53,15)))+(IF(F62="gc3",VLOOKUP(F62,'Appendix 3 Rules'!A$34:$O53,15)))+(IF(F62="gr1",VLOOKUP(F62,'Appendix 3 Rules'!A$34:$O53,15)))+(IF(F62="gr2",VLOOKUP(F62,'Appendix 3 Rules'!A$34:$O53,15)))+(IF(F62="gr3",VLOOKUP(F62,'Appendix 3 Rules'!A$34:$O53,15)))+(IF(F62="h1",VLOOKUP(F62,'Appendix 3 Rules'!A$34:$O53,15)))+(IF(F62="h2",VLOOKUP(F62,'Appendix 3 Rules'!A$34:$O53,15)))+(IF(F62="h3",VLOOKUP(F62,'Appendix 3 Rules'!A$34:$O53,15)))+(IF(F62="i1",VLOOKUP(F62,'Appendix 3 Rules'!A$34:$O53,15)))+(IF(F62="i2",VLOOKUP(F62,'Appendix 3 Rules'!A$34:$O53,15)))+(IF(F62="j1",VLOOKUP(F62,'Appendix 3 Rules'!A$34:$O53,15)))+(IF(F62="j2",VLOOKUP(F62,'Appendix 3 Rules'!A$34:$O53,15)))+(IF(F62="k",VLOOKUP(F62,'Appendix 3 Rules'!A$34:$O53,15)))+(IF(F62="l1",VLOOKUP(F62,'Appendix 3 Rules'!A$34:$O53,15)))+(IF(F62="l2",VLOOKUP(F62,'Appendix 3 Rules'!A$34:$O53,15)))+(IF(F62="m1",VLOOKUP(F62,'Appendix 3 Rules'!A$34:$O53,15)))+(IF(F62="m2",VLOOKUP(F62,'Appendix 3 Rules'!A$34:$O53,15)))+(IF(F62="m3",VLOOKUP(F62,'Appendix 3 Rules'!A$34:$O53,15)))+(IF(F62="n",VLOOKUP(F62,'Appendix 3 Rules'!A$34:$O53,15)))+(IF(F62="o",VLOOKUP(F62,'Appendix 3 Rules'!A$34:$O53,15)))+(IF(F62="p",VLOOKUP(F62,'Appendix 3 Rules'!A$34:$O53,15)))+(IF(F62="q",VLOOKUP(F62,'Appendix 3 Rules'!A$34:$O53,15)))+(IF(F62="r",VLOOKUP(F62,'Appendix 3 Rules'!A$34:$O53,15)))+(IF(F62="s",VLOOKUP(F62,'Appendix 3 Rules'!A$34:$O53,15)))+(IF(F62="t",VLOOKUP(F62,'Appendix 3 Rules'!A$34:$O53,15)))+(IF(F62="u",VLOOKUP(F62,'Appendix 3 Rules'!A$34:$O53,15))))</f>
        <v/>
      </c>
      <c r="H62" s="93" t="str">
        <f>IF(F62="","",IF(OR(F62="d",F62="e",F62="gc1",F62="gc2",F62="gc3",F62="gr1",F62="gr2",F62="gr3",F62="h1",F62="h2",F62="h3",F62="i1",F62="i2",F62="j1",F62="j2",F62="k",F62="l1",F62="l2",F62="m1",F62="m2",F62="m3",F62="n",F62="o",F62="p",F62="q",F62="r",F62="s",F62="t",F62="u",F62="f"),MIN(G62,VLOOKUP(F62,'Appx 3 (Mass) Rules'!$A$1:$D$150,4,0)),MIN(G62,VLOOKUP(F62,'Appx 3 (Mass) Rules'!$A$1:$D$150,4,0),SUMPRODUCT(IF(I62="",0,INDEX('Appendix 3 Rules'!$B$2:$B$18,MATCH(F62,'Appendix 3 Rules'!$A$2:$A$17))))+(IF(K62="",0,INDEX('Appendix 3 Rules'!$C$2:$C$18,MATCH(F62,'Appendix 3 Rules'!$A$2:$A$17))))+(IF(M62="",0,INDEX('Appendix 3 Rules'!$D$2:$D$18,MATCH(F62,'Appendix 3 Rules'!$A$2:$A$17))))+(IF(O62="",0,INDEX('Appendix 3 Rules'!$E$2:$E$18,MATCH(F62,'Appendix 3 Rules'!$A$2:$A$17))))+(IF(Q62="",0,INDEX('Appendix 3 Rules'!$F$2:$F$18,MATCH(F62,'Appendix 3 Rules'!$A$2:$A$17))))+(IF(S62="",0,INDEX('Appendix 3 Rules'!$G$2:$G$18,MATCH(F62,'Appendix 3 Rules'!$A$2:$A$17))))+(IF(U62="",0,INDEX('Appendix 3 Rules'!$H$2:$H$18,MATCH(F62,'Appendix 3 Rules'!$A$2:$A$17))))+(IF(W62="",0,INDEX('Appendix 3 Rules'!$I$2:$I$18,MATCH(F62,'Appendix 3 Rules'!$A$2:$A$17))))+(IF(Y62="",0,INDEX('Appendix 3 Rules'!$J$2:$J$18,MATCH(F62,'Appendix 3 Rules'!$A$2:$A$17))))+(IF(AA62="",0,INDEX('Appendix 3 Rules'!$K$2:$K$18,MATCH(F62,'Appendix 3 Rules'!$A$2:$A$17))))+(IF(AC62="",0,INDEX('Appendix 3 Rules'!$L$2:$L$18,MATCH(F62,'Appendix 3 Rules'!$A$2:$A$17))))+(IF(AE62="",0,INDEX('Appendix 3 Rules'!$M$2:$M$18,MATCH(F62,'Appendix 3 Rules'!$A$2:$A$17))))+(IF(AG62="",0,INDEX('Appendix 3 Rules'!$N$2:$N$18,MATCH(F62,'Appendix 3 Rules'!$A$2:$A$17))))+(IF(F62="gc1",VLOOKUP(F62,'Appendix 3 Rules'!A$34:$O53,15)))+(IF(F62="gc2",VLOOKUP(F62,'Appendix 3 Rules'!A$34:$O53,15)))+(IF(F62="gc3",VLOOKUP(F62,'Appendix 3 Rules'!A$34:$O53,15)))+(IF(F62="gr1",VLOOKUP(F62,'Appendix 3 Rules'!A$34:$O53,15)))+(IF(F62="gr2",VLOOKUP(F62,'Appendix 3 Rules'!A$34:$O53,15)))+(IF(F62="gr3",VLOOKUP(F62,'Appendix 3 Rules'!A$34:$O53,15)))+(IF(F62="h1",VLOOKUP(F62,'Appendix 3 Rules'!A$34:$O53,15)))+(IF(F62="h2",VLOOKUP(F62,'Appendix 3 Rules'!A$34:$O53,15)))+(IF(F62="h3",VLOOKUP(F62,'Appendix 3 Rules'!A$34:$O53,15)))+(IF(F62="i1",VLOOKUP(F62,'Appendix 3 Rules'!A$34:$O53,15)))+(IF(F62="i2",VLOOKUP(F62,'Appendix 3 Rules'!A$34:$O53,15)))+(IF(F62="j1",VLOOKUP(F62,'Appendix 3 Rules'!A$34:$O53,15)))+(IF(F62="j2",VLOOKUP(F62,'Appendix 3 Rules'!A$34:$O53,15)))+(IF(F62="k",VLOOKUP(F62,'Appendix 3 Rules'!A$34:$O53,15)))+(IF(F62="l1",VLOOKUP(F62,'Appendix 3 Rules'!A$34:$O53,15)))+(IF(F62="l2",VLOOKUP(F62,'Appendix 3 Rules'!A$34:$O53,15)))+(IF(F62="m1",VLOOKUP(F62,'Appendix 3 Rules'!A$34:$O53,15)))+(IF(F62="m2",VLOOKUP(F62,'Appendix 3 Rules'!A$34:$O53,15)))+(IF(F62="m3",VLOOKUP(F62,'Appendix 3 Rules'!A$34:$O53,15)))+(IF(F62="n",VLOOKUP(F62,'Appendix 3 Rules'!A$34:$O53,15)))+(IF(F62="o",VLOOKUP(F62,'Appendix 3 Rules'!A$34:$O53,15)))+(IF(F62="p",VLOOKUP(F62,'Appendix 3 Rules'!A$34:$O53,15)))+(IF(F62="q",VLOOKUP(F62,'Appendix 3 Rules'!A$34:$O53,15)))+(IF(F62="r",VLOOKUP(F62,'Appendix 3 Rules'!A$34:$O53,15)))+(IF(F62="s",VLOOKUP(F62,'Appendix 3 Rules'!A$34:$O53,15)))+(IF(F62="t",VLOOKUP(F62,'Appendix 3 Rules'!A$34:$O53,15)))+(IF(F62="u",VLOOKUP(F62,'Appendix 3 Rules'!A$34:$O53,15))))))</f>
        <v/>
      </c>
      <c r="I62" s="14"/>
      <c r="J62" s="17"/>
      <c r="K62" s="14"/>
      <c r="L62" s="17"/>
      <c r="M62" s="14"/>
      <c r="N62" s="17"/>
      <c r="O62" s="14"/>
      <c r="P62" s="17"/>
      <c r="Q62" s="14"/>
      <c r="R62" s="17"/>
      <c r="S62" s="90"/>
      <c r="T62" s="17"/>
      <c r="U62" s="14"/>
      <c r="V62" s="17"/>
      <c r="W62" s="14"/>
      <c r="X62" s="17"/>
      <c r="Y62" s="91"/>
      <c r="Z62" s="17"/>
      <c r="AA62" s="91"/>
      <c r="AB62" s="17"/>
      <c r="AC62" s="11"/>
      <c r="AD62" s="16"/>
      <c r="AE62" s="11"/>
      <c r="AF62" s="16"/>
      <c r="AG62" s="11"/>
      <c r="AH62" s="16"/>
      <c r="AJ62" s="16" t="str">
        <f>IF(AND(F62&lt;&gt;"f",M62&lt;&gt;""),VLOOKUP(F62,'Appendix 3 Rules'!$A$1:$O$34,4,FALSE),"")</f>
        <v/>
      </c>
      <c r="AK62" s="16" t="str">
        <f>IF(Q62="","",VLOOKUP(F62,'Appendix 3 Rules'!$A$1:$N$34,6,FALSE))</f>
        <v/>
      </c>
      <c r="AL62" s="16" t="str">
        <f>IF(AND(F62="f",U62&lt;&gt;""),VLOOKUP(F62,'Appendix 3 Rules'!$A$1:$N$34,8,FALSE),"")</f>
        <v/>
      </c>
    </row>
    <row r="63" spans="1:38" ht="18" customHeight="1" x14ac:dyDescent="0.2">
      <c r="B63" s="92"/>
      <c r="C63" s="12"/>
      <c r="D63" s="13"/>
      <c r="E63" s="12"/>
      <c r="F63" s="11"/>
      <c r="G63" s="26" t="str">
        <f>IF(F63="","",SUMPRODUCT(IF(I63="",0,INDEX('Appendix 3 Rules'!$B$2:$B$18,MATCH(F63,'Appendix 3 Rules'!$A$2:$A$17))))+(IF(K63="",0,INDEX('Appendix 3 Rules'!$C$2:$C$18,MATCH(F63,'Appendix 3 Rules'!$A$2:$A$17))))+(IF(M63="",0,INDEX('Appendix 3 Rules'!$D$2:$D$18,MATCH(F63,'Appendix 3 Rules'!$A$2:$A$17))))+(IF(O63="",0,INDEX('Appendix 3 Rules'!$E$2:$E$18,MATCH(F63,'Appendix 3 Rules'!$A$2:$A$17))))+(IF(Q63="",0,INDEX('Appendix 3 Rules'!$F$2:$F$18,MATCH(F63,'Appendix 3 Rules'!$A$2:$A$17))))+(IF(S63="",0,INDEX('Appendix 3 Rules'!$G$2:$G$18,MATCH(F63,'Appendix 3 Rules'!$A$2:$A$17))))+(IF(U63="",0,INDEX('Appendix 3 Rules'!$H$2:$H$18,MATCH(F63,'Appendix 3 Rules'!$A$2:$A$17))))+(IF(W63="",0,INDEX('Appendix 3 Rules'!$I$2:$I$18,MATCH(F63,'Appendix 3 Rules'!$A$2:$A$17))))+(IF(Y63="",0,INDEX('Appendix 3 Rules'!$J$2:$J$18,MATCH(F63,'Appendix 3 Rules'!$A$2:$A$17))))+(IF(AA63="",0,INDEX('Appendix 3 Rules'!$K$2:$K$18,MATCH(F63,'Appendix 3 Rules'!$A$2:$A$17))))+(IF(AC63="",0,INDEX('Appendix 3 Rules'!$L$2:$L$18,MATCH(F63,'Appendix 3 Rules'!$A$2:$A$17))))+(IF(AE63="",0,INDEX('Appendix 3 Rules'!$M$2:$M$18,MATCH(F63,'Appendix 3 Rules'!$A$2:$A$17))))+(IF(AG63="",0,INDEX('Appendix 3 Rules'!$N$2:$N$18,MATCH(F63,'Appendix 3 Rules'!$A$2:$A$17))))+(IF(F63="gc1",VLOOKUP(F63,'Appendix 3 Rules'!A$34:$O54,15)))+(IF(F63="gc2",VLOOKUP(F63,'Appendix 3 Rules'!A$34:$O54,15)))+(IF(F63="gc3",VLOOKUP(F63,'Appendix 3 Rules'!A$34:$O54,15)))+(IF(F63="gr1",VLOOKUP(F63,'Appendix 3 Rules'!A$34:$O54,15)))+(IF(F63="gr2",VLOOKUP(F63,'Appendix 3 Rules'!A$34:$O54,15)))+(IF(F63="gr3",VLOOKUP(F63,'Appendix 3 Rules'!A$34:$O54,15)))+(IF(F63="h1",VLOOKUP(F63,'Appendix 3 Rules'!A$34:$O54,15)))+(IF(F63="h2",VLOOKUP(F63,'Appendix 3 Rules'!A$34:$O54,15)))+(IF(F63="h3",VLOOKUP(F63,'Appendix 3 Rules'!A$34:$O54,15)))+(IF(F63="i1",VLOOKUP(F63,'Appendix 3 Rules'!A$34:$O54,15)))+(IF(F63="i2",VLOOKUP(F63,'Appendix 3 Rules'!A$34:$O54,15)))+(IF(F63="j1",VLOOKUP(F63,'Appendix 3 Rules'!A$34:$O54,15)))+(IF(F63="j2",VLOOKUP(F63,'Appendix 3 Rules'!A$34:$O54,15)))+(IF(F63="k",VLOOKUP(F63,'Appendix 3 Rules'!A$34:$O54,15)))+(IF(F63="l1",VLOOKUP(F63,'Appendix 3 Rules'!A$34:$O54,15)))+(IF(F63="l2",VLOOKUP(F63,'Appendix 3 Rules'!A$34:$O54,15)))+(IF(F63="m1",VLOOKUP(F63,'Appendix 3 Rules'!A$34:$O54,15)))+(IF(F63="m2",VLOOKUP(F63,'Appendix 3 Rules'!A$34:$O54,15)))+(IF(F63="m3",VLOOKUP(F63,'Appendix 3 Rules'!A$34:$O54,15)))+(IF(F63="n",VLOOKUP(F63,'Appendix 3 Rules'!A$34:$O54,15)))+(IF(F63="o",VLOOKUP(F63,'Appendix 3 Rules'!A$34:$O54,15)))+(IF(F63="p",VLOOKUP(F63,'Appendix 3 Rules'!A$34:$O54,15)))+(IF(F63="q",VLOOKUP(F63,'Appendix 3 Rules'!A$34:$O54,15)))+(IF(F63="r",VLOOKUP(F63,'Appendix 3 Rules'!A$34:$O54,15)))+(IF(F63="s",VLOOKUP(F63,'Appendix 3 Rules'!A$34:$O54,15)))+(IF(F63="t",VLOOKUP(F63,'Appendix 3 Rules'!A$34:$O54,15)))+(IF(F63="u",VLOOKUP(F63,'Appendix 3 Rules'!A$34:$O54,15))))</f>
        <v/>
      </c>
      <c r="H63" s="93" t="str">
        <f>IF(F63="","",IF(OR(F63="d",F63="e",F63="gc1",F63="gc2",F63="gc3",F63="gr1",F63="gr2",F63="gr3",F63="h1",F63="h2",F63="h3",F63="i1",F63="i2",F63="j1",F63="j2",F63="k",F63="l1",F63="l2",F63="m1",F63="m2",F63="m3",F63="n",F63="o",F63="p",F63="q",F63="r",F63="s",F63="t",F63="u",F63="f"),MIN(G63,VLOOKUP(F63,'Appx 3 (Mass) Rules'!$A$1:$D$150,4,0)),MIN(G63,VLOOKUP(F63,'Appx 3 (Mass) Rules'!$A$1:$D$150,4,0),SUMPRODUCT(IF(I63="",0,INDEX('Appendix 3 Rules'!$B$2:$B$18,MATCH(F63,'Appendix 3 Rules'!$A$2:$A$17))))+(IF(K63="",0,INDEX('Appendix 3 Rules'!$C$2:$C$18,MATCH(F63,'Appendix 3 Rules'!$A$2:$A$17))))+(IF(M63="",0,INDEX('Appendix 3 Rules'!$D$2:$D$18,MATCH(F63,'Appendix 3 Rules'!$A$2:$A$17))))+(IF(O63="",0,INDEX('Appendix 3 Rules'!$E$2:$E$18,MATCH(F63,'Appendix 3 Rules'!$A$2:$A$17))))+(IF(Q63="",0,INDEX('Appendix 3 Rules'!$F$2:$F$18,MATCH(F63,'Appendix 3 Rules'!$A$2:$A$17))))+(IF(S63="",0,INDEX('Appendix 3 Rules'!$G$2:$G$18,MATCH(F63,'Appendix 3 Rules'!$A$2:$A$17))))+(IF(U63="",0,INDEX('Appendix 3 Rules'!$H$2:$H$18,MATCH(F63,'Appendix 3 Rules'!$A$2:$A$17))))+(IF(W63="",0,INDEX('Appendix 3 Rules'!$I$2:$I$18,MATCH(F63,'Appendix 3 Rules'!$A$2:$A$17))))+(IF(Y63="",0,INDEX('Appendix 3 Rules'!$J$2:$J$18,MATCH(F63,'Appendix 3 Rules'!$A$2:$A$17))))+(IF(AA63="",0,INDEX('Appendix 3 Rules'!$K$2:$K$18,MATCH(F63,'Appendix 3 Rules'!$A$2:$A$17))))+(IF(AC63="",0,INDEX('Appendix 3 Rules'!$L$2:$L$18,MATCH(F63,'Appendix 3 Rules'!$A$2:$A$17))))+(IF(AE63="",0,INDEX('Appendix 3 Rules'!$M$2:$M$18,MATCH(F63,'Appendix 3 Rules'!$A$2:$A$17))))+(IF(AG63="",0,INDEX('Appendix 3 Rules'!$N$2:$N$18,MATCH(F63,'Appendix 3 Rules'!$A$2:$A$17))))+(IF(F63="gc1",VLOOKUP(F63,'Appendix 3 Rules'!A$34:$O54,15)))+(IF(F63="gc2",VLOOKUP(F63,'Appendix 3 Rules'!A$34:$O54,15)))+(IF(F63="gc3",VLOOKUP(F63,'Appendix 3 Rules'!A$34:$O54,15)))+(IF(F63="gr1",VLOOKUP(F63,'Appendix 3 Rules'!A$34:$O54,15)))+(IF(F63="gr2",VLOOKUP(F63,'Appendix 3 Rules'!A$34:$O54,15)))+(IF(F63="gr3",VLOOKUP(F63,'Appendix 3 Rules'!A$34:$O54,15)))+(IF(F63="h1",VLOOKUP(F63,'Appendix 3 Rules'!A$34:$O54,15)))+(IF(F63="h2",VLOOKUP(F63,'Appendix 3 Rules'!A$34:$O54,15)))+(IF(F63="h3",VLOOKUP(F63,'Appendix 3 Rules'!A$34:$O54,15)))+(IF(F63="i1",VLOOKUP(F63,'Appendix 3 Rules'!A$34:$O54,15)))+(IF(F63="i2",VLOOKUP(F63,'Appendix 3 Rules'!A$34:$O54,15)))+(IF(F63="j1",VLOOKUP(F63,'Appendix 3 Rules'!A$34:$O54,15)))+(IF(F63="j2",VLOOKUP(F63,'Appendix 3 Rules'!A$34:$O54,15)))+(IF(F63="k",VLOOKUP(F63,'Appendix 3 Rules'!A$34:$O54,15)))+(IF(F63="l1",VLOOKUP(F63,'Appendix 3 Rules'!A$34:$O54,15)))+(IF(F63="l2",VLOOKUP(F63,'Appendix 3 Rules'!A$34:$O54,15)))+(IF(F63="m1",VLOOKUP(F63,'Appendix 3 Rules'!A$34:$O54,15)))+(IF(F63="m2",VLOOKUP(F63,'Appendix 3 Rules'!A$34:$O54,15)))+(IF(F63="m3",VLOOKUP(F63,'Appendix 3 Rules'!A$34:$O54,15)))+(IF(F63="n",VLOOKUP(F63,'Appendix 3 Rules'!A$34:$O54,15)))+(IF(F63="o",VLOOKUP(F63,'Appendix 3 Rules'!A$34:$O54,15)))+(IF(F63="p",VLOOKUP(F63,'Appendix 3 Rules'!A$34:$O54,15)))+(IF(F63="q",VLOOKUP(F63,'Appendix 3 Rules'!A$34:$O54,15)))+(IF(F63="r",VLOOKUP(F63,'Appendix 3 Rules'!A$34:$O54,15)))+(IF(F63="s",VLOOKUP(F63,'Appendix 3 Rules'!A$34:$O54,15)))+(IF(F63="t",VLOOKUP(F63,'Appendix 3 Rules'!A$34:$O54,15)))+(IF(F63="u",VLOOKUP(F63,'Appendix 3 Rules'!A$34:$O54,15))))))</f>
        <v/>
      </c>
      <c r="I63" s="15"/>
      <c r="J63" s="16"/>
      <c r="K63" s="15"/>
      <c r="L63" s="16"/>
      <c r="M63" s="15"/>
      <c r="N63" s="16"/>
      <c r="O63" s="15"/>
      <c r="P63" s="16"/>
      <c r="Q63" s="15"/>
      <c r="R63" s="16"/>
      <c r="S63" s="15"/>
      <c r="T63" s="16"/>
      <c r="U63" s="15"/>
      <c r="V63" s="16"/>
      <c r="W63" s="15"/>
      <c r="X63" s="16"/>
      <c r="Y63" s="15"/>
      <c r="Z63" s="16"/>
      <c r="AA63" s="15"/>
      <c r="AB63" s="16"/>
      <c r="AC63" s="11"/>
      <c r="AD63" s="16"/>
      <c r="AE63" s="11"/>
      <c r="AF63" s="16"/>
      <c r="AG63" s="11"/>
      <c r="AH63" s="16"/>
      <c r="AJ63" s="16" t="str">
        <f>IF(AND(F63&lt;&gt;"f",M63&lt;&gt;""),VLOOKUP(F63,'Appendix 3 Rules'!$A$1:$O$34,4,FALSE),"")</f>
        <v/>
      </c>
      <c r="AK63" s="16" t="str">
        <f>IF(Q63="","",VLOOKUP(F63,'Appendix 3 Rules'!$A$1:$N$34,6,FALSE))</f>
        <v/>
      </c>
      <c r="AL63" s="16" t="str">
        <f>IF(AND(F63="f",U63&lt;&gt;""),VLOOKUP(F63,'Appendix 3 Rules'!$A$1:$N$34,8,FALSE),"")</f>
        <v/>
      </c>
    </row>
    <row r="64" spans="1:38" ht="18" customHeight="1" x14ac:dyDescent="0.2">
      <c r="B64" s="92"/>
      <c r="C64" s="12"/>
      <c r="D64" s="13"/>
      <c r="E64" s="12"/>
      <c r="F64" s="11"/>
      <c r="G64" s="26" t="str">
        <f>IF(F64="","",SUMPRODUCT(IF(I64="",0,INDEX('Appendix 3 Rules'!$B$2:$B$18,MATCH(F64,'Appendix 3 Rules'!$A$2:$A$17))))+(IF(K64="",0,INDEX('Appendix 3 Rules'!$C$2:$C$18,MATCH(F64,'Appendix 3 Rules'!$A$2:$A$17))))+(IF(M64="",0,INDEX('Appendix 3 Rules'!$D$2:$D$18,MATCH(F64,'Appendix 3 Rules'!$A$2:$A$17))))+(IF(O64="",0,INDEX('Appendix 3 Rules'!$E$2:$E$18,MATCH(F64,'Appendix 3 Rules'!$A$2:$A$17))))+(IF(Q64="",0,INDEX('Appendix 3 Rules'!$F$2:$F$18,MATCH(F64,'Appendix 3 Rules'!$A$2:$A$17))))+(IF(S64="",0,INDEX('Appendix 3 Rules'!$G$2:$G$18,MATCH(F64,'Appendix 3 Rules'!$A$2:$A$17))))+(IF(U64="",0,INDEX('Appendix 3 Rules'!$H$2:$H$18,MATCH(F64,'Appendix 3 Rules'!$A$2:$A$17))))+(IF(W64="",0,INDEX('Appendix 3 Rules'!$I$2:$I$18,MATCH(F64,'Appendix 3 Rules'!$A$2:$A$17))))+(IF(Y64="",0,INDEX('Appendix 3 Rules'!$J$2:$J$18,MATCH(F64,'Appendix 3 Rules'!$A$2:$A$17))))+(IF(AA64="",0,INDEX('Appendix 3 Rules'!$K$2:$K$18,MATCH(F64,'Appendix 3 Rules'!$A$2:$A$17))))+(IF(AC64="",0,INDEX('Appendix 3 Rules'!$L$2:$L$18,MATCH(F64,'Appendix 3 Rules'!$A$2:$A$17))))+(IF(AE64="",0,INDEX('Appendix 3 Rules'!$M$2:$M$18,MATCH(F64,'Appendix 3 Rules'!$A$2:$A$17))))+(IF(AG64="",0,INDEX('Appendix 3 Rules'!$N$2:$N$18,MATCH(F64,'Appendix 3 Rules'!$A$2:$A$17))))+(IF(F64="gc1",VLOOKUP(F64,'Appendix 3 Rules'!A$34:$O55,15)))+(IF(F64="gc2",VLOOKUP(F64,'Appendix 3 Rules'!A$34:$O55,15)))+(IF(F64="gc3",VLOOKUP(F64,'Appendix 3 Rules'!A$34:$O55,15)))+(IF(F64="gr1",VLOOKUP(F64,'Appendix 3 Rules'!A$34:$O55,15)))+(IF(F64="gr2",VLOOKUP(F64,'Appendix 3 Rules'!A$34:$O55,15)))+(IF(F64="gr3",VLOOKUP(F64,'Appendix 3 Rules'!A$34:$O55,15)))+(IF(F64="h1",VLOOKUP(F64,'Appendix 3 Rules'!A$34:$O55,15)))+(IF(F64="h2",VLOOKUP(F64,'Appendix 3 Rules'!A$34:$O55,15)))+(IF(F64="h3",VLOOKUP(F64,'Appendix 3 Rules'!A$34:$O55,15)))+(IF(F64="i1",VLOOKUP(F64,'Appendix 3 Rules'!A$34:$O55,15)))+(IF(F64="i2",VLOOKUP(F64,'Appendix 3 Rules'!A$34:$O55,15)))+(IF(F64="j1",VLOOKUP(F64,'Appendix 3 Rules'!A$34:$O55,15)))+(IF(F64="j2",VLOOKUP(F64,'Appendix 3 Rules'!A$34:$O55,15)))+(IF(F64="k",VLOOKUP(F64,'Appendix 3 Rules'!A$34:$O55,15)))+(IF(F64="l1",VLOOKUP(F64,'Appendix 3 Rules'!A$34:$O55,15)))+(IF(F64="l2",VLOOKUP(F64,'Appendix 3 Rules'!A$34:$O55,15)))+(IF(F64="m1",VLOOKUP(F64,'Appendix 3 Rules'!A$34:$O55,15)))+(IF(F64="m2",VLOOKUP(F64,'Appendix 3 Rules'!A$34:$O55,15)))+(IF(F64="m3",VLOOKUP(F64,'Appendix 3 Rules'!A$34:$O55,15)))+(IF(F64="n",VLOOKUP(F64,'Appendix 3 Rules'!A$34:$O55,15)))+(IF(F64="o",VLOOKUP(F64,'Appendix 3 Rules'!A$34:$O55,15)))+(IF(F64="p",VLOOKUP(F64,'Appendix 3 Rules'!A$34:$O55,15)))+(IF(F64="q",VLOOKUP(F64,'Appendix 3 Rules'!A$34:$O55,15)))+(IF(F64="r",VLOOKUP(F64,'Appendix 3 Rules'!A$34:$O55,15)))+(IF(F64="s",VLOOKUP(F64,'Appendix 3 Rules'!A$34:$O55,15)))+(IF(F64="t",VLOOKUP(F64,'Appendix 3 Rules'!A$34:$O55,15)))+(IF(F64="u",VLOOKUP(F64,'Appendix 3 Rules'!A$34:$O55,15))))</f>
        <v/>
      </c>
      <c r="H64" s="93" t="str">
        <f>IF(F64="","",IF(OR(F64="d",F64="e",F64="gc1",F64="gc2",F64="gc3",F64="gr1",F64="gr2",F64="gr3",F64="h1",F64="h2",F64="h3",F64="i1",F64="i2",F64="j1",F64="j2",F64="k",F64="l1",F64="l2",F64="m1",F64="m2",F64="m3",F64="n",F64="o",F64="p",F64="q",F64="r",F64="s",F64="t",F64="u",F64="f"),MIN(G64,VLOOKUP(F64,'Appx 3 (Mass) Rules'!$A$1:$D$150,4,0)),MIN(G64,VLOOKUP(F64,'Appx 3 (Mass) Rules'!$A$1:$D$150,4,0),SUMPRODUCT(IF(I64="",0,INDEX('Appendix 3 Rules'!$B$2:$B$18,MATCH(F64,'Appendix 3 Rules'!$A$2:$A$17))))+(IF(K64="",0,INDEX('Appendix 3 Rules'!$C$2:$C$18,MATCH(F64,'Appendix 3 Rules'!$A$2:$A$17))))+(IF(M64="",0,INDEX('Appendix 3 Rules'!$D$2:$D$18,MATCH(F64,'Appendix 3 Rules'!$A$2:$A$17))))+(IF(O64="",0,INDEX('Appendix 3 Rules'!$E$2:$E$18,MATCH(F64,'Appendix 3 Rules'!$A$2:$A$17))))+(IF(Q64="",0,INDEX('Appendix 3 Rules'!$F$2:$F$18,MATCH(F64,'Appendix 3 Rules'!$A$2:$A$17))))+(IF(S64="",0,INDEX('Appendix 3 Rules'!$G$2:$G$18,MATCH(F64,'Appendix 3 Rules'!$A$2:$A$17))))+(IF(U64="",0,INDEX('Appendix 3 Rules'!$H$2:$H$18,MATCH(F64,'Appendix 3 Rules'!$A$2:$A$17))))+(IF(W64="",0,INDEX('Appendix 3 Rules'!$I$2:$I$18,MATCH(F64,'Appendix 3 Rules'!$A$2:$A$17))))+(IF(Y64="",0,INDEX('Appendix 3 Rules'!$J$2:$J$18,MATCH(F64,'Appendix 3 Rules'!$A$2:$A$17))))+(IF(AA64="",0,INDEX('Appendix 3 Rules'!$K$2:$K$18,MATCH(F64,'Appendix 3 Rules'!$A$2:$A$17))))+(IF(AC64="",0,INDEX('Appendix 3 Rules'!$L$2:$L$18,MATCH(F64,'Appendix 3 Rules'!$A$2:$A$17))))+(IF(AE64="",0,INDEX('Appendix 3 Rules'!$M$2:$M$18,MATCH(F64,'Appendix 3 Rules'!$A$2:$A$17))))+(IF(AG64="",0,INDEX('Appendix 3 Rules'!$N$2:$N$18,MATCH(F64,'Appendix 3 Rules'!$A$2:$A$17))))+(IF(F64="gc1",VLOOKUP(F64,'Appendix 3 Rules'!A$34:$O55,15)))+(IF(F64="gc2",VLOOKUP(F64,'Appendix 3 Rules'!A$34:$O55,15)))+(IF(F64="gc3",VLOOKUP(F64,'Appendix 3 Rules'!A$34:$O55,15)))+(IF(F64="gr1",VLOOKUP(F64,'Appendix 3 Rules'!A$34:$O55,15)))+(IF(F64="gr2",VLOOKUP(F64,'Appendix 3 Rules'!A$34:$O55,15)))+(IF(F64="gr3",VLOOKUP(F64,'Appendix 3 Rules'!A$34:$O55,15)))+(IF(F64="h1",VLOOKUP(F64,'Appendix 3 Rules'!A$34:$O55,15)))+(IF(F64="h2",VLOOKUP(F64,'Appendix 3 Rules'!A$34:$O55,15)))+(IF(F64="h3",VLOOKUP(F64,'Appendix 3 Rules'!A$34:$O55,15)))+(IF(F64="i1",VLOOKUP(F64,'Appendix 3 Rules'!A$34:$O55,15)))+(IF(F64="i2",VLOOKUP(F64,'Appendix 3 Rules'!A$34:$O55,15)))+(IF(F64="j1",VLOOKUP(F64,'Appendix 3 Rules'!A$34:$O55,15)))+(IF(F64="j2",VLOOKUP(F64,'Appendix 3 Rules'!A$34:$O55,15)))+(IF(F64="k",VLOOKUP(F64,'Appendix 3 Rules'!A$34:$O55,15)))+(IF(F64="l1",VLOOKUP(F64,'Appendix 3 Rules'!A$34:$O55,15)))+(IF(F64="l2",VLOOKUP(F64,'Appendix 3 Rules'!A$34:$O55,15)))+(IF(F64="m1",VLOOKUP(F64,'Appendix 3 Rules'!A$34:$O55,15)))+(IF(F64="m2",VLOOKUP(F64,'Appendix 3 Rules'!A$34:$O55,15)))+(IF(F64="m3",VLOOKUP(F64,'Appendix 3 Rules'!A$34:$O55,15)))+(IF(F64="n",VLOOKUP(F64,'Appendix 3 Rules'!A$34:$O55,15)))+(IF(F64="o",VLOOKUP(F64,'Appendix 3 Rules'!A$34:$O55,15)))+(IF(F64="p",VLOOKUP(F64,'Appendix 3 Rules'!A$34:$O55,15)))+(IF(F64="q",VLOOKUP(F64,'Appendix 3 Rules'!A$34:$O55,15)))+(IF(F64="r",VLOOKUP(F64,'Appendix 3 Rules'!A$34:$O55,15)))+(IF(F64="s",VLOOKUP(F64,'Appendix 3 Rules'!A$34:$O55,15)))+(IF(F64="t",VLOOKUP(F64,'Appendix 3 Rules'!A$34:$O55,15)))+(IF(F64="u",VLOOKUP(F64,'Appendix 3 Rules'!A$34:$O55,15))))))</f>
        <v/>
      </c>
      <c r="I64" s="14"/>
      <c r="J64" s="17"/>
      <c r="K64" s="14"/>
      <c r="L64" s="17"/>
      <c r="M64" s="14"/>
      <c r="N64" s="17"/>
      <c r="O64" s="14"/>
      <c r="P64" s="17"/>
      <c r="Q64" s="14"/>
      <c r="R64" s="17"/>
      <c r="S64" s="90"/>
      <c r="T64" s="17"/>
      <c r="U64" s="14"/>
      <c r="V64" s="17"/>
      <c r="W64" s="14"/>
      <c r="X64" s="17"/>
      <c r="Y64" s="91"/>
      <c r="Z64" s="17"/>
      <c r="AA64" s="91"/>
      <c r="AB64" s="17"/>
      <c r="AC64" s="11"/>
      <c r="AD64" s="16"/>
      <c r="AE64" s="11"/>
      <c r="AF64" s="16"/>
      <c r="AG64" s="11"/>
      <c r="AH64" s="16"/>
      <c r="AJ64" s="16" t="str">
        <f>IF(AND(F64&lt;&gt;"f",M64&lt;&gt;""),VLOOKUP(F64,'Appendix 3 Rules'!$A$1:$O$34,4,FALSE),"")</f>
        <v/>
      </c>
      <c r="AK64" s="16" t="str">
        <f>IF(Q64="","",VLOOKUP(F64,'Appendix 3 Rules'!$A$1:$N$34,6,FALSE))</f>
        <v/>
      </c>
      <c r="AL64" s="16" t="str">
        <f>IF(AND(F64="f",U64&lt;&gt;""),VLOOKUP(F64,'Appendix 3 Rules'!$A$1:$N$34,8,FALSE),"")</f>
        <v/>
      </c>
    </row>
    <row r="65" spans="1:38" ht="18" customHeight="1" x14ac:dyDescent="0.2">
      <c r="B65" s="92"/>
      <c r="C65" s="12"/>
      <c r="D65" s="13"/>
      <c r="E65" s="12"/>
      <c r="F65" s="11"/>
      <c r="G65" s="26" t="str">
        <f>IF(F65="","",SUMPRODUCT(IF(I65="",0,INDEX('Appendix 3 Rules'!$B$2:$B$18,MATCH(F65,'Appendix 3 Rules'!$A$2:$A$17))))+(IF(K65="",0,INDEX('Appendix 3 Rules'!$C$2:$C$18,MATCH(F65,'Appendix 3 Rules'!$A$2:$A$17))))+(IF(M65="",0,INDEX('Appendix 3 Rules'!$D$2:$D$18,MATCH(F65,'Appendix 3 Rules'!$A$2:$A$17))))+(IF(O65="",0,INDEX('Appendix 3 Rules'!$E$2:$E$18,MATCH(F65,'Appendix 3 Rules'!$A$2:$A$17))))+(IF(Q65="",0,INDEX('Appendix 3 Rules'!$F$2:$F$18,MATCH(F65,'Appendix 3 Rules'!$A$2:$A$17))))+(IF(S65="",0,INDEX('Appendix 3 Rules'!$G$2:$G$18,MATCH(F65,'Appendix 3 Rules'!$A$2:$A$17))))+(IF(U65="",0,INDEX('Appendix 3 Rules'!$H$2:$H$18,MATCH(F65,'Appendix 3 Rules'!$A$2:$A$17))))+(IF(W65="",0,INDEX('Appendix 3 Rules'!$I$2:$I$18,MATCH(F65,'Appendix 3 Rules'!$A$2:$A$17))))+(IF(Y65="",0,INDEX('Appendix 3 Rules'!$J$2:$J$18,MATCH(F65,'Appendix 3 Rules'!$A$2:$A$17))))+(IF(AA65="",0,INDEX('Appendix 3 Rules'!$K$2:$K$18,MATCH(F65,'Appendix 3 Rules'!$A$2:$A$17))))+(IF(AC65="",0,INDEX('Appendix 3 Rules'!$L$2:$L$18,MATCH(F65,'Appendix 3 Rules'!$A$2:$A$17))))+(IF(AE65="",0,INDEX('Appendix 3 Rules'!$M$2:$M$18,MATCH(F65,'Appendix 3 Rules'!$A$2:$A$17))))+(IF(AG65="",0,INDEX('Appendix 3 Rules'!$N$2:$N$18,MATCH(F65,'Appendix 3 Rules'!$A$2:$A$17))))+(IF(F65="gc1",VLOOKUP(F65,'Appendix 3 Rules'!A$34:$O56,15)))+(IF(F65="gc2",VLOOKUP(F65,'Appendix 3 Rules'!A$34:$O56,15)))+(IF(F65="gc3",VLOOKUP(F65,'Appendix 3 Rules'!A$34:$O56,15)))+(IF(F65="gr1",VLOOKUP(F65,'Appendix 3 Rules'!A$34:$O56,15)))+(IF(F65="gr2",VLOOKUP(F65,'Appendix 3 Rules'!A$34:$O56,15)))+(IF(F65="gr3",VLOOKUP(F65,'Appendix 3 Rules'!A$34:$O56,15)))+(IF(F65="h1",VLOOKUP(F65,'Appendix 3 Rules'!A$34:$O56,15)))+(IF(F65="h2",VLOOKUP(F65,'Appendix 3 Rules'!A$34:$O56,15)))+(IF(F65="h3",VLOOKUP(F65,'Appendix 3 Rules'!A$34:$O56,15)))+(IF(F65="i1",VLOOKUP(F65,'Appendix 3 Rules'!A$34:$O56,15)))+(IF(F65="i2",VLOOKUP(F65,'Appendix 3 Rules'!A$34:$O56,15)))+(IF(F65="j1",VLOOKUP(F65,'Appendix 3 Rules'!A$34:$O56,15)))+(IF(F65="j2",VLOOKUP(F65,'Appendix 3 Rules'!A$34:$O56,15)))+(IF(F65="k",VLOOKUP(F65,'Appendix 3 Rules'!A$34:$O56,15)))+(IF(F65="l1",VLOOKUP(F65,'Appendix 3 Rules'!A$34:$O56,15)))+(IF(F65="l2",VLOOKUP(F65,'Appendix 3 Rules'!A$34:$O56,15)))+(IF(F65="m1",VLOOKUP(F65,'Appendix 3 Rules'!A$34:$O56,15)))+(IF(F65="m2",VLOOKUP(F65,'Appendix 3 Rules'!A$34:$O56,15)))+(IF(F65="m3",VLOOKUP(F65,'Appendix 3 Rules'!A$34:$O56,15)))+(IF(F65="n",VLOOKUP(F65,'Appendix 3 Rules'!A$34:$O56,15)))+(IF(F65="o",VLOOKUP(F65,'Appendix 3 Rules'!A$34:$O56,15)))+(IF(F65="p",VLOOKUP(F65,'Appendix 3 Rules'!A$34:$O56,15)))+(IF(F65="q",VLOOKUP(F65,'Appendix 3 Rules'!A$34:$O56,15)))+(IF(F65="r",VLOOKUP(F65,'Appendix 3 Rules'!A$34:$O56,15)))+(IF(F65="s",VLOOKUP(F65,'Appendix 3 Rules'!A$34:$O56,15)))+(IF(F65="t",VLOOKUP(F65,'Appendix 3 Rules'!A$34:$O56,15)))+(IF(F65="u",VLOOKUP(F65,'Appendix 3 Rules'!A$34:$O56,15))))</f>
        <v/>
      </c>
      <c r="H65" s="93" t="str">
        <f>IF(F65="","",IF(OR(F65="d",F65="e",F65="gc1",F65="gc2",F65="gc3",F65="gr1",F65="gr2",F65="gr3",F65="h1",F65="h2",F65="h3",F65="i1",F65="i2",F65="j1",F65="j2",F65="k",F65="l1",F65="l2",F65="m1",F65="m2",F65="m3",F65="n",F65="o",F65="p",F65="q",F65="r",F65="s",F65="t",F65="u",F65="f"),MIN(G65,VLOOKUP(F65,'Appx 3 (Mass) Rules'!$A$1:$D$150,4,0)),MIN(G65,VLOOKUP(F65,'Appx 3 (Mass) Rules'!$A$1:$D$150,4,0),SUMPRODUCT(IF(I65="",0,INDEX('Appendix 3 Rules'!$B$2:$B$18,MATCH(F65,'Appendix 3 Rules'!$A$2:$A$17))))+(IF(K65="",0,INDEX('Appendix 3 Rules'!$C$2:$C$18,MATCH(F65,'Appendix 3 Rules'!$A$2:$A$17))))+(IF(M65="",0,INDEX('Appendix 3 Rules'!$D$2:$D$18,MATCH(F65,'Appendix 3 Rules'!$A$2:$A$17))))+(IF(O65="",0,INDEX('Appendix 3 Rules'!$E$2:$E$18,MATCH(F65,'Appendix 3 Rules'!$A$2:$A$17))))+(IF(Q65="",0,INDEX('Appendix 3 Rules'!$F$2:$F$18,MATCH(F65,'Appendix 3 Rules'!$A$2:$A$17))))+(IF(S65="",0,INDEX('Appendix 3 Rules'!$G$2:$G$18,MATCH(F65,'Appendix 3 Rules'!$A$2:$A$17))))+(IF(U65="",0,INDEX('Appendix 3 Rules'!$H$2:$H$18,MATCH(F65,'Appendix 3 Rules'!$A$2:$A$17))))+(IF(W65="",0,INDEX('Appendix 3 Rules'!$I$2:$I$18,MATCH(F65,'Appendix 3 Rules'!$A$2:$A$17))))+(IF(Y65="",0,INDEX('Appendix 3 Rules'!$J$2:$J$18,MATCH(F65,'Appendix 3 Rules'!$A$2:$A$17))))+(IF(AA65="",0,INDEX('Appendix 3 Rules'!$K$2:$K$18,MATCH(F65,'Appendix 3 Rules'!$A$2:$A$17))))+(IF(AC65="",0,INDEX('Appendix 3 Rules'!$L$2:$L$18,MATCH(F65,'Appendix 3 Rules'!$A$2:$A$17))))+(IF(AE65="",0,INDEX('Appendix 3 Rules'!$M$2:$M$18,MATCH(F65,'Appendix 3 Rules'!$A$2:$A$17))))+(IF(AG65="",0,INDEX('Appendix 3 Rules'!$N$2:$N$18,MATCH(F65,'Appendix 3 Rules'!$A$2:$A$17))))+(IF(F65="gc1",VLOOKUP(F65,'Appendix 3 Rules'!A$34:$O56,15)))+(IF(F65="gc2",VLOOKUP(F65,'Appendix 3 Rules'!A$34:$O56,15)))+(IF(F65="gc3",VLOOKUP(F65,'Appendix 3 Rules'!A$34:$O56,15)))+(IF(F65="gr1",VLOOKUP(F65,'Appendix 3 Rules'!A$34:$O56,15)))+(IF(F65="gr2",VLOOKUP(F65,'Appendix 3 Rules'!A$34:$O56,15)))+(IF(F65="gr3",VLOOKUP(F65,'Appendix 3 Rules'!A$34:$O56,15)))+(IF(F65="h1",VLOOKUP(F65,'Appendix 3 Rules'!A$34:$O56,15)))+(IF(F65="h2",VLOOKUP(F65,'Appendix 3 Rules'!A$34:$O56,15)))+(IF(F65="h3",VLOOKUP(F65,'Appendix 3 Rules'!A$34:$O56,15)))+(IF(F65="i1",VLOOKUP(F65,'Appendix 3 Rules'!A$34:$O56,15)))+(IF(F65="i2",VLOOKUP(F65,'Appendix 3 Rules'!A$34:$O56,15)))+(IF(F65="j1",VLOOKUP(F65,'Appendix 3 Rules'!A$34:$O56,15)))+(IF(F65="j2",VLOOKUP(F65,'Appendix 3 Rules'!A$34:$O56,15)))+(IF(F65="k",VLOOKUP(F65,'Appendix 3 Rules'!A$34:$O56,15)))+(IF(F65="l1",VLOOKUP(F65,'Appendix 3 Rules'!A$34:$O56,15)))+(IF(F65="l2",VLOOKUP(F65,'Appendix 3 Rules'!A$34:$O56,15)))+(IF(F65="m1",VLOOKUP(F65,'Appendix 3 Rules'!A$34:$O56,15)))+(IF(F65="m2",VLOOKUP(F65,'Appendix 3 Rules'!A$34:$O56,15)))+(IF(F65="m3",VLOOKUP(F65,'Appendix 3 Rules'!A$34:$O56,15)))+(IF(F65="n",VLOOKUP(F65,'Appendix 3 Rules'!A$34:$O56,15)))+(IF(F65="o",VLOOKUP(F65,'Appendix 3 Rules'!A$34:$O56,15)))+(IF(F65="p",VLOOKUP(F65,'Appendix 3 Rules'!A$34:$O56,15)))+(IF(F65="q",VLOOKUP(F65,'Appendix 3 Rules'!A$34:$O56,15)))+(IF(F65="r",VLOOKUP(F65,'Appendix 3 Rules'!A$34:$O56,15)))+(IF(F65="s",VLOOKUP(F65,'Appendix 3 Rules'!A$34:$O56,15)))+(IF(F65="t",VLOOKUP(F65,'Appendix 3 Rules'!A$34:$O56,15)))+(IF(F65="u",VLOOKUP(F65,'Appendix 3 Rules'!A$34:$O56,15))))))</f>
        <v/>
      </c>
      <c r="I65" s="15"/>
      <c r="J65" s="16"/>
      <c r="K65" s="15"/>
      <c r="L65" s="16"/>
      <c r="M65" s="15"/>
      <c r="N65" s="16"/>
      <c r="O65" s="15"/>
      <c r="P65" s="16"/>
      <c r="Q65" s="15"/>
      <c r="R65" s="16"/>
      <c r="S65" s="15"/>
      <c r="T65" s="16"/>
      <c r="U65" s="15"/>
      <c r="V65" s="16"/>
      <c r="W65" s="15"/>
      <c r="X65" s="16"/>
      <c r="Y65" s="15"/>
      <c r="Z65" s="16"/>
      <c r="AA65" s="15"/>
      <c r="AB65" s="16"/>
      <c r="AC65" s="11"/>
      <c r="AD65" s="16"/>
      <c r="AE65" s="11"/>
      <c r="AF65" s="16"/>
      <c r="AG65" s="11"/>
      <c r="AH65" s="16"/>
      <c r="AJ65" s="16" t="str">
        <f>IF(AND(F65&lt;&gt;"f",M65&lt;&gt;""),VLOOKUP(F65,'Appendix 3 Rules'!$A$1:$O$34,4,FALSE),"")</f>
        <v/>
      </c>
      <c r="AK65" s="16" t="str">
        <f>IF(Q65="","",VLOOKUP(F65,'Appendix 3 Rules'!$A$1:$N$34,6,FALSE))</f>
        <v/>
      </c>
      <c r="AL65" s="16" t="str">
        <f>IF(AND(F65="f",U65&lt;&gt;""),VLOOKUP(F65,'Appendix 3 Rules'!$A$1:$N$34,8,FALSE),"")</f>
        <v/>
      </c>
    </row>
    <row r="66" spans="1:38" ht="18" customHeight="1" x14ac:dyDescent="0.2">
      <c r="B66" s="92"/>
      <c r="C66" s="12"/>
      <c r="D66" s="13"/>
      <c r="E66" s="12"/>
      <c r="F66" s="11"/>
      <c r="G66" s="26" t="str">
        <f>IF(F66="","",SUMPRODUCT(IF(I66="",0,INDEX('Appendix 3 Rules'!$B$2:$B$18,MATCH(F66,'Appendix 3 Rules'!$A$2:$A$17))))+(IF(K66="",0,INDEX('Appendix 3 Rules'!$C$2:$C$18,MATCH(F66,'Appendix 3 Rules'!$A$2:$A$17))))+(IF(M66="",0,INDEX('Appendix 3 Rules'!$D$2:$D$18,MATCH(F66,'Appendix 3 Rules'!$A$2:$A$17))))+(IF(O66="",0,INDEX('Appendix 3 Rules'!$E$2:$E$18,MATCH(F66,'Appendix 3 Rules'!$A$2:$A$17))))+(IF(Q66="",0,INDEX('Appendix 3 Rules'!$F$2:$F$18,MATCH(F66,'Appendix 3 Rules'!$A$2:$A$17))))+(IF(S66="",0,INDEX('Appendix 3 Rules'!$G$2:$G$18,MATCH(F66,'Appendix 3 Rules'!$A$2:$A$17))))+(IF(U66="",0,INDEX('Appendix 3 Rules'!$H$2:$H$18,MATCH(F66,'Appendix 3 Rules'!$A$2:$A$17))))+(IF(W66="",0,INDEX('Appendix 3 Rules'!$I$2:$I$18,MATCH(F66,'Appendix 3 Rules'!$A$2:$A$17))))+(IF(Y66="",0,INDEX('Appendix 3 Rules'!$J$2:$J$18,MATCH(F66,'Appendix 3 Rules'!$A$2:$A$17))))+(IF(AA66="",0,INDEX('Appendix 3 Rules'!$K$2:$K$18,MATCH(F66,'Appendix 3 Rules'!$A$2:$A$17))))+(IF(AC66="",0,INDEX('Appendix 3 Rules'!$L$2:$L$18,MATCH(F66,'Appendix 3 Rules'!$A$2:$A$17))))+(IF(AE66="",0,INDEX('Appendix 3 Rules'!$M$2:$M$18,MATCH(F66,'Appendix 3 Rules'!$A$2:$A$17))))+(IF(AG66="",0,INDEX('Appendix 3 Rules'!$N$2:$N$18,MATCH(F66,'Appendix 3 Rules'!$A$2:$A$17))))+(IF(F66="gc1",VLOOKUP(F66,'Appendix 3 Rules'!A$34:$O57,15)))+(IF(F66="gc2",VLOOKUP(F66,'Appendix 3 Rules'!A$34:$O57,15)))+(IF(F66="gc3",VLOOKUP(F66,'Appendix 3 Rules'!A$34:$O57,15)))+(IF(F66="gr1",VLOOKUP(F66,'Appendix 3 Rules'!A$34:$O57,15)))+(IF(F66="gr2",VLOOKUP(F66,'Appendix 3 Rules'!A$34:$O57,15)))+(IF(F66="gr3",VLOOKUP(F66,'Appendix 3 Rules'!A$34:$O57,15)))+(IF(F66="h1",VLOOKUP(F66,'Appendix 3 Rules'!A$34:$O57,15)))+(IF(F66="h2",VLOOKUP(F66,'Appendix 3 Rules'!A$34:$O57,15)))+(IF(F66="h3",VLOOKUP(F66,'Appendix 3 Rules'!A$34:$O57,15)))+(IF(F66="i1",VLOOKUP(F66,'Appendix 3 Rules'!A$34:$O57,15)))+(IF(F66="i2",VLOOKUP(F66,'Appendix 3 Rules'!A$34:$O57,15)))+(IF(F66="j1",VLOOKUP(F66,'Appendix 3 Rules'!A$34:$O57,15)))+(IF(F66="j2",VLOOKUP(F66,'Appendix 3 Rules'!A$34:$O57,15)))+(IF(F66="k",VLOOKUP(F66,'Appendix 3 Rules'!A$34:$O57,15)))+(IF(F66="l1",VLOOKUP(F66,'Appendix 3 Rules'!A$34:$O57,15)))+(IF(F66="l2",VLOOKUP(F66,'Appendix 3 Rules'!A$34:$O57,15)))+(IF(F66="m1",VLOOKUP(F66,'Appendix 3 Rules'!A$34:$O57,15)))+(IF(F66="m2",VLOOKUP(F66,'Appendix 3 Rules'!A$34:$O57,15)))+(IF(F66="m3",VLOOKUP(F66,'Appendix 3 Rules'!A$34:$O57,15)))+(IF(F66="n",VLOOKUP(F66,'Appendix 3 Rules'!A$34:$O57,15)))+(IF(F66="o",VLOOKUP(F66,'Appendix 3 Rules'!A$34:$O57,15)))+(IF(F66="p",VLOOKUP(F66,'Appendix 3 Rules'!A$34:$O57,15)))+(IF(F66="q",VLOOKUP(F66,'Appendix 3 Rules'!A$34:$O57,15)))+(IF(F66="r",VLOOKUP(F66,'Appendix 3 Rules'!A$34:$O57,15)))+(IF(F66="s",VLOOKUP(F66,'Appendix 3 Rules'!A$34:$O57,15)))+(IF(F66="t",VLOOKUP(F66,'Appendix 3 Rules'!A$34:$O57,15)))+(IF(F66="u",VLOOKUP(F66,'Appendix 3 Rules'!A$34:$O57,15))))</f>
        <v/>
      </c>
      <c r="H66" s="93" t="str">
        <f>IF(F66="","",IF(OR(F66="d",F66="e",F66="gc1",F66="gc2",F66="gc3",F66="gr1",F66="gr2",F66="gr3",F66="h1",F66="h2",F66="h3",F66="i1",F66="i2",F66="j1",F66="j2",F66="k",F66="l1",F66="l2",F66="m1",F66="m2",F66="m3",F66="n",F66="o",F66="p",F66="q",F66="r",F66="s",F66="t",F66="u",F66="f"),MIN(G66,VLOOKUP(F66,'Appx 3 (Mass) Rules'!$A$1:$D$150,4,0)),MIN(G66,VLOOKUP(F66,'Appx 3 (Mass) Rules'!$A$1:$D$150,4,0),SUMPRODUCT(IF(I66="",0,INDEX('Appendix 3 Rules'!$B$2:$B$18,MATCH(F66,'Appendix 3 Rules'!$A$2:$A$17))))+(IF(K66="",0,INDEX('Appendix 3 Rules'!$C$2:$C$18,MATCH(F66,'Appendix 3 Rules'!$A$2:$A$17))))+(IF(M66="",0,INDEX('Appendix 3 Rules'!$D$2:$D$18,MATCH(F66,'Appendix 3 Rules'!$A$2:$A$17))))+(IF(O66="",0,INDEX('Appendix 3 Rules'!$E$2:$E$18,MATCH(F66,'Appendix 3 Rules'!$A$2:$A$17))))+(IF(Q66="",0,INDEX('Appendix 3 Rules'!$F$2:$F$18,MATCH(F66,'Appendix 3 Rules'!$A$2:$A$17))))+(IF(S66="",0,INDEX('Appendix 3 Rules'!$G$2:$G$18,MATCH(F66,'Appendix 3 Rules'!$A$2:$A$17))))+(IF(U66="",0,INDEX('Appendix 3 Rules'!$H$2:$H$18,MATCH(F66,'Appendix 3 Rules'!$A$2:$A$17))))+(IF(W66="",0,INDEX('Appendix 3 Rules'!$I$2:$I$18,MATCH(F66,'Appendix 3 Rules'!$A$2:$A$17))))+(IF(Y66="",0,INDEX('Appendix 3 Rules'!$J$2:$J$18,MATCH(F66,'Appendix 3 Rules'!$A$2:$A$17))))+(IF(AA66="",0,INDEX('Appendix 3 Rules'!$K$2:$K$18,MATCH(F66,'Appendix 3 Rules'!$A$2:$A$17))))+(IF(AC66="",0,INDEX('Appendix 3 Rules'!$L$2:$L$18,MATCH(F66,'Appendix 3 Rules'!$A$2:$A$17))))+(IF(AE66="",0,INDEX('Appendix 3 Rules'!$M$2:$M$18,MATCH(F66,'Appendix 3 Rules'!$A$2:$A$17))))+(IF(AG66="",0,INDEX('Appendix 3 Rules'!$N$2:$N$18,MATCH(F66,'Appendix 3 Rules'!$A$2:$A$17))))+(IF(F66="gc1",VLOOKUP(F66,'Appendix 3 Rules'!A$34:$O57,15)))+(IF(F66="gc2",VLOOKUP(F66,'Appendix 3 Rules'!A$34:$O57,15)))+(IF(F66="gc3",VLOOKUP(F66,'Appendix 3 Rules'!A$34:$O57,15)))+(IF(F66="gr1",VLOOKUP(F66,'Appendix 3 Rules'!A$34:$O57,15)))+(IF(F66="gr2",VLOOKUP(F66,'Appendix 3 Rules'!A$34:$O57,15)))+(IF(F66="gr3",VLOOKUP(F66,'Appendix 3 Rules'!A$34:$O57,15)))+(IF(F66="h1",VLOOKUP(F66,'Appendix 3 Rules'!A$34:$O57,15)))+(IF(F66="h2",VLOOKUP(F66,'Appendix 3 Rules'!A$34:$O57,15)))+(IF(F66="h3",VLOOKUP(F66,'Appendix 3 Rules'!A$34:$O57,15)))+(IF(F66="i1",VLOOKUP(F66,'Appendix 3 Rules'!A$34:$O57,15)))+(IF(F66="i2",VLOOKUP(F66,'Appendix 3 Rules'!A$34:$O57,15)))+(IF(F66="j1",VLOOKUP(F66,'Appendix 3 Rules'!A$34:$O57,15)))+(IF(F66="j2",VLOOKUP(F66,'Appendix 3 Rules'!A$34:$O57,15)))+(IF(F66="k",VLOOKUP(F66,'Appendix 3 Rules'!A$34:$O57,15)))+(IF(F66="l1",VLOOKUP(F66,'Appendix 3 Rules'!A$34:$O57,15)))+(IF(F66="l2",VLOOKUP(F66,'Appendix 3 Rules'!A$34:$O57,15)))+(IF(F66="m1",VLOOKUP(F66,'Appendix 3 Rules'!A$34:$O57,15)))+(IF(F66="m2",VLOOKUP(F66,'Appendix 3 Rules'!A$34:$O57,15)))+(IF(F66="m3",VLOOKUP(F66,'Appendix 3 Rules'!A$34:$O57,15)))+(IF(F66="n",VLOOKUP(F66,'Appendix 3 Rules'!A$34:$O57,15)))+(IF(F66="o",VLOOKUP(F66,'Appendix 3 Rules'!A$34:$O57,15)))+(IF(F66="p",VLOOKUP(F66,'Appendix 3 Rules'!A$34:$O57,15)))+(IF(F66="q",VLOOKUP(F66,'Appendix 3 Rules'!A$34:$O57,15)))+(IF(F66="r",VLOOKUP(F66,'Appendix 3 Rules'!A$34:$O57,15)))+(IF(F66="s",VLOOKUP(F66,'Appendix 3 Rules'!A$34:$O57,15)))+(IF(F66="t",VLOOKUP(F66,'Appendix 3 Rules'!A$34:$O57,15)))+(IF(F66="u",VLOOKUP(F66,'Appendix 3 Rules'!A$34:$O57,15))))))</f>
        <v/>
      </c>
      <c r="I66" s="14"/>
      <c r="J66" s="17"/>
      <c r="K66" s="14"/>
      <c r="L66" s="17"/>
      <c r="M66" s="14"/>
      <c r="N66" s="17"/>
      <c r="O66" s="14"/>
      <c r="P66" s="17"/>
      <c r="Q66" s="14"/>
      <c r="R66" s="17"/>
      <c r="S66" s="90"/>
      <c r="T66" s="17"/>
      <c r="U66" s="14"/>
      <c r="V66" s="17"/>
      <c r="W66" s="14"/>
      <c r="X66" s="17"/>
      <c r="Y66" s="91"/>
      <c r="Z66" s="17"/>
      <c r="AA66" s="91"/>
      <c r="AB66" s="17"/>
      <c r="AC66" s="11"/>
      <c r="AD66" s="16"/>
      <c r="AE66" s="11"/>
      <c r="AF66" s="16"/>
      <c r="AG66" s="11"/>
      <c r="AH66" s="16"/>
      <c r="AJ66" s="16" t="str">
        <f>IF(AND(F66&lt;&gt;"f",M66&lt;&gt;""),VLOOKUP(F66,'Appendix 3 Rules'!$A$1:$O$34,4,FALSE),"")</f>
        <v/>
      </c>
      <c r="AK66" s="16" t="str">
        <f>IF(Q66="","",VLOOKUP(F66,'Appendix 3 Rules'!$A$1:$N$34,6,FALSE))</f>
        <v/>
      </c>
      <c r="AL66" s="16" t="str">
        <f>IF(AND(F66="f",U66&lt;&gt;""),VLOOKUP(F66,'Appendix 3 Rules'!$A$1:$N$34,8,FALSE),"")</f>
        <v/>
      </c>
    </row>
    <row r="67" spans="1:38" ht="18" customHeight="1" x14ac:dyDescent="0.2">
      <c r="B67" s="92"/>
      <c r="C67" s="12"/>
      <c r="D67" s="13"/>
      <c r="E67" s="12"/>
      <c r="F67" s="11"/>
      <c r="G67" s="26" t="str">
        <f>IF(F67="","",SUMPRODUCT(IF(I67="",0,INDEX('Appendix 3 Rules'!$B$2:$B$18,MATCH(F67,'Appendix 3 Rules'!$A$2:$A$17))))+(IF(K67="",0,INDEX('Appendix 3 Rules'!$C$2:$C$18,MATCH(F67,'Appendix 3 Rules'!$A$2:$A$17))))+(IF(M67="",0,INDEX('Appendix 3 Rules'!$D$2:$D$18,MATCH(F67,'Appendix 3 Rules'!$A$2:$A$17))))+(IF(O67="",0,INDEX('Appendix 3 Rules'!$E$2:$E$18,MATCH(F67,'Appendix 3 Rules'!$A$2:$A$17))))+(IF(Q67="",0,INDEX('Appendix 3 Rules'!$F$2:$F$18,MATCH(F67,'Appendix 3 Rules'!$A$2:$A$17))))+(IF(S67="",0,INDEX('Appendix 3 Rules'!$G$2:$G$18,MATCH(F67,'Appendix 3 Rules'!$A$2:$A$17))))+(IF(U67="",0,INDEX('Appendix 3 Rules'!$H$2:$H$18,MATCH(F67,'Appendix 3 Rules'!$A$2:$A$17))))+(IF(W67="",0,INDEX('Appendix 3 Rules'!$I$2:$I$18,MATCH(F67,'Appendix 3 Rules'!$A$2:$A$17))))+(IF(Y67="",0,INDEX('Appendix 3 Rules'!$J$2:$J$18,MATCH(F67,'Appendix 3 Rules'!$A$2:$A$17))))+(IF(AA67="",0,INDEX('Appendix 3 Rules'!$K$2:$K$18,MATCH(F67,'Appendix 3 Rules'!$A$2:$A$17))))+(IF(AC67="",0,INDEX('Appendix 3 Rules'!$L$2:$L$18,MATCH(F67,'Appendix 3 Rules'!$A$2:$A$17))))+(IF(AE67="",0,INDEX('Appendix 3 Rules'!$M$2:$M$18,MATCH(F67,'Appendix 3 Rules'!$A$2:$A$17))))+(IF(AG67="",0,INDEX('Appendix 3 Rules'!$N$2:$N$18,MATCH(F67,'Appendix 3 Rules'!$A$2:$A$17))))+(IF(F67="gc1",VLOOKUP(F67,'Appendix 3 Rules'!A$34:$O58,15)))+(IF(F67="gc2",VLOOKUP(F67,'Appendix 3 Rules'!A$34:$O58,15)))+(IF(F67="gc3",VLOOKUP(F67,'Appendix 3 Rules'!A$34:$O58,15)))+(IF(F67="gr1",VLOOKUP(F67,'Appendix 3 Rules'!A$34:$O58,15)))+(IF(F67="gr2",VLOOKUP(F67,'Appendix 3 Rules'!A$34:$O58,15)))+(IF(F67="gr3",VLOOKUP(F67,'Appendix 3 Rules'!A$34:$O58,15)))+(IF(F67="h1",VLOOKUP(F67,'Appendix 3 Rules'!A$34:$O58,15)))+(IF(F67="h2",VLOOKUP(F67,'Appendix 3 Rules'!A$34:$O58,15)))+(IF(F67="h3",VLOOKUP(F67,'Appendix 3 Rules'!A$34:$O58,15)))+(IF(F67="i1",VLOOKUP(F67,'Appendix 3 Rules'!A$34:$O58,15)))+(IF(F67="i2",VLOOKUP(F67,'Appendix 3 Rules'!A$34:$O58,15)))+(IF(F67="j1",VLOOKUP(F67,'Appendix 3 Rules'!A$34:$O58,15)))+(IF(F67="j2",VLOOKUP(F67,'Appendix 3 Rules'!A$34:$O58,15)))+(IF(F67="k",VLOOKUP(F67,'Appendix 3 Rules'!A$34:$O58,15)))+(IF(F67="l1",VLOOKUP(F67,'Appendix 3 Rules'!A$34:$O58,15)))+(IF(F67="l2",VLOOKUP(F67,'Appendix 3 Rules'!A$34:$O58,15)))+(IF(F67="m1",VLOOKUP(F67,'Appendix 3 Rules'!A$34:$O58,15)))+(IF(F67="m2",VLOOKUP(F67,'Appendix 3 Rules'!A$34:$O58,15)))+(IF(F67="m3",VLOOKUP(F67,'Appendix 3 Rules'!A$34:$O58,15)))+(IF(F67="n",VLOOKUP(F67,'Appendix 3 Rules'!A$34:$O58,15)))+(IF(F67="o",VLOOKUP(F67,'Appendix 3 Rules'!A$34:$O58,15)))+(IF(F67="p",VLOOKUP(F67,'Appendix 3 Rules'!A$34:$O58,15)))+(IF(F67="q",VLOOKUP(F67,'Appendix 3 Rules'!A$34:$O58,15)))+(IF(F67="r",VLOOKUP(F67,'Appendix 3 Rules'!A$34:$O58,15)))+(IF(F67="s",VLOOKUP(F67,'Appendix 3 Rules'!A$34:$O58,15)))+(IF(F67="t",VLOOKUP(F67,'Appendix 3 Rules'!A$34:$O58,15)))+(IF(F67="u",VLOOKUP(F67,'Appendix 3 Rules'!A$34:$O58,15))))</f>
        <v/>
      </c>
      <c r="H67" s="93" t="str">
        <f>IF(F67="","",IF(OR(F67="d",F67="e",F67="gc1",F67="gc2",F67="gc3",F67="gr1",F67="gr2",F67="gr3",F67="h1",F67="h2",F67="h3",F67="i1",F67="i2",F67="j1",F67="j2",F67="k",F67="l1",F67="l2",F67="m1",F67="m2",F67="m3",F67="n",F67="o",F67="p",F67="q",F67="r",F67="s",F67="t",F67="u",F67="f"),MIN(G67,VLOOKUP(F67,'Appx 3 (Mass) Rules'!$A$1:$D$150,4,0)),MIN(G67,VLOOKUP(F67,'Appx 3 (Mass) Rules'!$A$1:$D$150,4,0),SUMPRODUCT(IF(I67="",0,INDEX('Appendix 3 Rules'!$B$2:$B$18,MATCH(F67,'Appendix 3 Rules'!$A$2:$A$17))))+(IF(K67="",0,INDEX('Appendix 3 Rules'!$C$2:$C$18,MATCH(F67,'Appendix 3 Rules'!$A$2:$A$17))))+(IF(M67="",0,INDEX('Appendix 3 Rules'!$D$2:$D$18,MATCH(F67,'Appendix 3 Rules'!$A$2:$A$17))))+(IF(O67="",0,INDEX('Appendix 3 Rules'!$E$2:$E$18,MATCH(F67,'Appendix 3 Rules'!$A$2:$A$17))))+(IF(Q67="",0,INDEX('Appendix 3 Rules'!$F$2:$F$18,MATCH(F67,'Appendix 3 Rules'!$A$2:$A$17))))+(IF(S67="",0,INDEX('Appendix 3 Rules'!$G$2:$G$18,MATCH(F67,'Appendix 3 Rules'!$A$2:$A$17))))+(IF(U67="",0,INDEX('Appendix 3 Rules'!$H$2:$H$18,MATCH(F67,'Appendix 3 Rules'!$A$2:$A$17))))+(IF(W67="",0,INDEX('Appendix 3 Rules'!$I$2:$I$18,MATCH(F67,'Appendix 3 Rules'!$A$2:$A$17))))+(IF(Y67="",0,INDEX('Appendix 3 Rules'!$J$2:$J$18,MATCH(F67,'Appendix 3 Rules'!$A$2:$A$17))))+(IF(AA67="",0,INDEX('Appendix 3 Rules'!$K$2:$K$18,MATCH(F67,'Appendix 3 Rules'!$A$2:$A$17))))+(IF(AC67="",0,INDEX('Appendix 3 Rules'!$L$2:$L$18,MATCH(F67,'Appendix 3 Rules'!$A$2:$A$17))))+(IF(AE67="",0,INDEX('Appendix 3 Rules'!$M$2:$M$18,MATCH(F67,'Appendix 3 Rules'!$A$2:$A$17))))+(IF(AG67="",0,INDEX('Appendix 3 Rules'!$N$2:$N$18,MATCH(F67,'Appendix 3 Rules'!$A$2:$A$17))))+(IF(F67="gc1",VLOOKUP(F67,'Appendix 3 Rules'!A$34:$O58,15)))+(IF(F67="gc2",VLOOKUP(F67,'Appendix 3 Rules'!A$34:$O58,15)))+(IF(F67="gc3",VLOOKUP(F67,'Appendix 3 Rules'!A$34:$O58,15)))+(IF(F67="gr1",VLOOKUP(F67,'Appendix 3 Rules'!A$34:$O58,15)))+(IF(F67="gr2",VLOOKUP(F67,'Appendix 3 Rules'!A$34:$O58,15)))+(IF(F67="gr3",VLOOKUP(F67,'Appendix 3 Rules'!A$34:$O58,15)))+(IF(F67="h1",VLOOKUP(F67,'Appendix 3 Rules'!A$34:$O58,15)))+(IF(F67="h2",VLOOKUP(F67,'Appendix 3 Rules'!A$34:$O58,15)))+(IF(F67="h3",VLOOKUP(F67,'Appendix 3 Rules'!A$34:$O58,15)))+(IF(F67="i1",VLOOKUP(F67,'Appendix 3 Rules'!A$34:$O58,15)))+(IF(F67="i2",VLOOKUP(F67,'Appendix 3 Rules'!A$34:$O58,15)))+(IF(F67="j1",VLOOKUP(F67,'Appendix 3 Rules'!A$34:$O58,15)))+(IF(F67="j2",VLOOKUP(F67,'Appendix 3 Rules'!A$34:$O58,15)))+(IF(F67="k",VLOOKUP(F67,'Appendix 3 Rules'!A$34:$O58,15)))+(IF(F67="l1",VLOOKUP(F67,'Appendix 3 Rules'!A$34:$O58,15)))+(IF(F67="l2",VLOOKUP(F67,'Appendix 3 Rules'!A$34:$O58,15)))+(IF(F67="m1",VLOOKUP(F67,'Appendix 3 Rules'!A$34:$O58,15)))+(IF(F67="m2",VLOOKUP(F67,'Appendix 3 Rules'!A$34:$O58,15)))+(IF(F67="m3",VLOOKUP(F67,'Appendix 3 Rules'!A$34:$O58,15)))+(IF(F67="n",VLOOKUP(F67,'Appendix 3 Rules'!A$34:$O58,15)))+(IF(F67="o",VLOOKUP(F67,'Appendix 3 Rules'!A$34:$O58,15)))+(IF(F67="p",VLOOKUP(F67,'Appendix 3 Rules'!A$34:$O58,15)))+(IF(F67="q",VLOOKUP(F67,'Appendix 3 Rules'!A$34:$O58,15)))+(IF(F67="r",VLOOKUP(F67,'Appendix 3 Rules'!A$34:$O58,15)))+(IF(F67="s",VLOOKUP(F67,'Appendix 3 Rules'!A$34:$O58,15)))+(IF(F67="t",VLOOKUP(F67,'Appendix 3 Rules'!A$34:$O58,15)))+(IF(F67="u",VLOOKUP(F67,'Appendix 3 Rules'!A$34:$O58,15))))))</f>
        <v/>
      </c>
      <c r="I67" s="15"/>
      <c r="J67" s="16"/>
      <c r="K67" s="15"/>
      <c r="L67" s="16"/>
      <c r="M67" s="15"/>
      <c r="N67" s="16"/>
      <c r="O67" s="15"/>
      <c r="P67" s="16"/>
      <c r="Q67" s="15"/>
      <c r="R67" s="16"/>
      <c r="S67" s="15"/>
      <c r="T67" s="16"/>
      <c r="U67" s="15"/>
      <c r="V67" s="16"/>
      <c r="W67" s="15"/>
      <c r="X67" s="16"/>
      <c r="Y67" s="15"/>
      <c r="Z67" s="16"/>
      <c r="AA67" s="15"/>
      <c r="AB67" s="16"/>
      <c r="AC67" s="11"/>
      <c r="AD67" s="16"/>
      <c r="AE67" s="11"/>
      <c r="AF67" s="16"/>
      <c r="AG67" s="11"/>
      <c r="AH67" s="16"/>
      <c r="AJ67" s="16" t="str">
        <f>IF(AND(F67&lt;&gt;"f",M67&lt;&gt;""),VLOOKUP(F67,'Appendix 3 Rules'!$A$1:$O$34,4,FALSE),"")</f>
        <v/>
      </c>
      <c r="AK67" s="16" t="str">
        <f>IF(Q67="","",VLOOKUP(F67,'Appendix 3 Rules'!$A$1:$N$34,6,FALSE))</f>
        <v/>
      </c>
      <c r="AL67" s="16" t="str">
        <f>IF(AND(F67="f",U67&lt;&gt;""),VLOOKUP(F67,'Appendix 3 Rules'!$A$1:$N$34,8,FALSE),"")</f>
        <v/>
      </c>
    </row>
    <row r="68" spans="1:38" ht="18" customHeight="1" x14ac:dyDescent="0.2">
      <c r="B68" s="92"/>
      <c r="C68" s="12"/>
      <c r="D68" s="13"/>
      <c r="E68" s="12"/>
      <c r="F68" s="11"/>
      <c r="G68" s="26" t="str">
        <f>IF(F68="","",SUMPRODUCT(IF(I68="",0,INDEX('Appendix 3 Rules'!$B$2:$B$18,MATCH(F68,'Appendix 3 Rules'!$A$2:$A$17))))+(IF(K68="",0,INDEX('Appendix 3 Rules'!$C$2:$C$18,MATCH(F68,'Appendix 3 Rules'!$A$2:$A$17))))+(IF(M68="",0,INDEX('Appendix 3 Rules'!$D$2:$D$18,MATCH(F68,'Appendix 3 Rules'!$A$2:$A$17))))+(IF(O68="",0,INDEX('Appendix 3 Rules'!$E$2:$E$18,MATCH(F68,'Appendix 3 Rules'!$A$2:$A$17))))+(IF(Q68="",0,INDEX('Appendix 3 Rules'!$F$2:$F$18,MATCH(F68,'Appendix 3 Rules'!$A$2:$A$17))))+(IF(S68="",0,INDEX('Appendix 3 Rules'!$G$2:$G$18,MATCH(F68,'Appendix 3 Rules'!$A$2:$A$17))))+(IF(U68="",0,INDEX('Appendix 3 Rules'!$H$2:$H$18,MATCH(F68,'Appendix 3 Rules'!$A$2:$A$17))))+(IF(W68="",0,INDEX('Appendix 3 Rules'!$I$2:$I$18,MATCH(F68,'Appendix 3 Rules'!$A$2:$A$17))))+(IF(Y68="",0,INDEX('Appendix 3 Rules'!$J$2:$J$18,MATCH(F68,'Appendix 3 Rules'!$A$2:$A$17))))+(IF(AA68="",0,INDEX('Appendix 3 Rules'!$K$2:$K$18,MATCH(F68,'Appendix 3 Rules'!$A$2:$A$17))))+(IF(AC68="",0,INDEX('Appendix 3 Rules'!$L$2:$L$18,MATCH(F68,'Appendix 3 Rules'!$A$2:$A$17))))+(IF(AE68="",0,INDEX('Appendix 3 Rules'!$M$2:$M$18,MATCH(F68,'Appendix 3 Rules'!$A$2:$A$17))))+(IF(AG68="",0,INDEX('Appendix 3 Rules'!$N$2:$N$18,MATCH(F68,'Appendix 3 Rules'!$A$2:$A$17))))+(IF(F68="gc1",VLOOKUP(F68,'Appendix 3 Rules'!A$34:$O59,15)))+(IF(F68="gc2",VLOOKUP(F68,'Appendix 3 Rules'!A$34:$O59,15)))+(IF(F68="gc3",VLOOKUP(F68,'Appendix 3 Rules'!A$34:$O59,15)))+(IF(F68="gr1",VLOOKUP(F68,'Appendix 3 Rules'!A$34:$O59,15)))+(IF(F68="gr2",VLOOKUP(F68,'Appendix 3 Rules'!A$34:$O59,15)))+(IF(F68="gr3",VLOOKUP(F68,'Appendix 3 Rules'!A$34:$O59,15)))+(IF(F68="h1",VLOOKUP(F68,'Appendix 3 Rules'!A$34:$O59,15)))+(IF(F68="h2",VLOOKUP(F68,'Appendix 3 Rules'!A$34:$O59,15)))+(IF(F68="h3",VLOOKUP(F68,'Appendix 3 Rules'!A$34:$O59,15)))+(IF(F68="i1",VLOOKUP(F68,'Appendix 3 Rules'!A$34:$O59,15)))+(IF(F68="i2",VLOOKUP(F68,'Appendix 3 Rules'!A$34:$O59,15)))+(IF(F68="j1",VLOOKUP(F68,'Appendix 3 Rules'!A$34:$O59,15)))+(IF(F68="j2",VLOOKUP(F68,'Appendix 3 Rules'!A$34:$O59,15)))+(IF(F68="k",VLOOKUP(F68,'Appendix 3 Rules'!A$34:$O59,15)))+(IF(F68="l1",VLOOKUP(F68,'Appendix 3 Rules'!A$34:$O59,15)))+(IF(F68="l2",VLOOKUP(F68,'Appendix 3 Rules'!A$34:$O59,15)))+(IF(F68="m1",VLOOKUP(F68,'Appendix 3 Rules'!A$34:$O59,15)))+(IF(F68="m2",VLOOKUP(F68,'Appendix 3 Rules'!A$34:$O59,15)))+(IF(F68="m3",VLOOKUP(F68,'Appendix 3 Rules'!A$34:$O59,15)))+(IF(F68="n",VLOOKUP(F68,'Appendix 3 Rules'!A$34:$O59,15)))+(IF(F68="o",VLOOKUP(F68,'Appendix 3 Rules'!A$34:$O59,15)))+(IF(F68="p",VLOOKUP(F68,'Appendix 3 Rules'!A$34:$O59,15)))+(IF(F68="q",VLOOKUP(F68,'Appendix 3 Rules'!A$34:$O59,15)))+(IF(F68="r",VLOOKUP(F68,'Appendix 3 Rules'!A$34:$O59,15)))+(IF(F68="s",VLOOKUP(F68,'Appendix 3 Rules'!A$34:$O59,15)))+(IF(F68="t",VLOOKUP(F68,'Appendix 3 Rules'!A$34:$O59,15)))+(IF(F68="u",VLOOKUP(F68,'Appendix 3 Rules'!A$34:$O59,15))))</f>
        <v/>
      </c>
      <c r="H68" s="93" t="str">
        <f>IF(F68="","",IF(OR(F68="d",F68="e",F68="gc1",F68="gc2",F68="gc3",F68="gr1",F68="gr2",F68="gr3",F68="h1",F68="h2",F68="h3",F68="i1",F68="i2",F68="j1",F68="j2",F68="k",F68="l1",F68="l2",F68="m1",F68="m2",F68="m3",F68="n",F68="o",F68="p",F68="q",F68="r",F68="s",F68="t",F68="u",F68="f"),MIN(G68,VLOOKUP(F68,'Appx 3 (Mass) Rules'!$A$1:$D$150,4,0)),MIN(G68,VLOOKUP(F68,'Appx 3 (Mass) Rules'!$A$1:$D$150,4,0),SUMPRODUCT(IF(I68="",0,INDEX('Appendix 3 Rules'!$B$2:$B$18,MATCH(F68,'Appendix 3 Rules'!$A$2:$A$17))))+(IF(K68="",0,INDEX('Appendix 3 Rules'!$C$2:$C$18,MATCH(F68,'Appendix 3 Rules'!$A$2:$A$17))))+(IF(M68="",0,INDEX('Appendix 3 Rules'!$D$2:$D$18,MATCH(F68,'Appendix 3 Rules'!$A$2:$A$17))))+(IF(O68="",0,INDEX('Appendix 3 Rules'!$E$2:$E$18,MATCH(F68,'Appendix 3 Rules'!$A$2:$A$17))))+(IF(Q68="",0,INDEX('Appendix 3 Rules'!$F$2:$F$18,MATCH(F68,'Appendix 3 Rules'!$A$2:$A$17))))+(IF(S68="",0,INDEX('Appendix 3 Rules'!$G$2:$G$18,MATCH(F68,'Appendix 3 Rules'!$A$2:$A$17))))+(IF(U68="",0,INDEX('Appendix 3 Rules'!$H$2:$H$18,MATCH(F68,'Appendix 3 Rules'!$A$2:$A$17))))+(IF(W68="",0,INDEX('Appendix 3 Rules'!$I$2:$I$18,MATCH(F68,'Appendix 3 Rules'!$A$2:$A$17))))+(IF(Y68="",0,INDEX('Appendix 3 Rules'!$J$2:$J$18,MATCH(F68,'Appendix 3 Rules'!$A$2:$A$17))))+(IF(AA68="",0,INDEX('Appendix 3 Rules'!$K$2:$K$18,MATCH(F68,'Appendix 3 Rules'!$A$2:$A$17))))+(IF(AC68="",0,INDEX('Appendix 3 Rules'!$L$2:$L$18,MATCH(F68,'Appendix 3 Rules'!$A$2:$A$17))))+(IF(AE68="",0,INDEX('Appendix 3 Rules'!$M$2:$M$18,MATCH(F68,'Appendix 3 Rules'!$A$2:$A$17))))+(IF(AG68="",0,INDEX('Appendix 3 Rules'!$N$2:$N$18,MATCH(F68,'Appendix 3 Rules'!$A$2:$A$17))))+(IF(F68="gc1",VLOOKUP(F68,'Appendix 3 Rules'!A$34:$O59,15)))+(IF(F68="gc2",VLOOKUP(F68,'Appendix 3 Rules'!A$34:$O59,15)))+(IF(F68="gc3",VLOOKUP(F68,'Appendix 3 Rules'!A$34:$O59,15)))+(IF(F68="gr1",VLOOKUP(F68,'Appendix 3 Rules'!A$34:$O59,15)))+(IF(F68="gr2",VLOOKUP(F68,'Appendix 3 Rules'!A$34:$O59,15)))+(IF(F68="gr3",VLOOKUP(F68,'Appendix 3 Rules'!A$34:$O59,15)))+(IF(F68="h1",VLOOKUP(F68,'Appendix 3 Rules'!A$34:$O59,15)))+(IF(F68="h2",VLOOKUP(F68,'Appendix 3 Rules'!A$34:$O59,15)))+(IF(F68="h3",VLOOKUP(F68,'Appendix 3 Rules'!A$34:$O59,15)))+(IF(F68="i1",VLOOKUP(F68,'Appendix 3 Rules'!A$34:$O59,15)))+(IF(F68="i2",VLOOKUP(F68,'Appendix 3 Rules'!A$34:$O59,15)))+(IF(F68="j1",VLOOKUP(F68,'Appendix 3 Rules'!A$34:$O59,15)))+(IF(F68="j2",VLOOKUP(F68,'Appendix 3 Rules'!A$34:$O59,15)))+(IF(F68="k",VLOOKUP(F68,'Appendix 3 Rules'!A$34:$O59,15)))+(IF(F68="l1",VLOOKUP(F68,'Appendix 3 Rules'!A$34:$O59,15)))+(IF(F68="l2",VLOOKUP(F68,'Appendix 3 Rules'!A$34:$O59,15)))+(IF(F68="m1",VLOOKUP(F68,'Appendix 3 Rules'!A$34:$O59,15)))+(IF(F68="m2",VLOOKUP(F68,'Appendix 3 Rules'!A$34:$O59,15)))+(IF(F68="m3",VLOOKUP(F68,'Appendix 3 Rules'!A$34:$O59,15)))+(IF(F68="n",VLOOKUP(F68,'Appendix 3 Rules'!A$34:$O59,15)))+(IF(F68="o",VLOOKUP(F68,'Appendix 3 Rules'!A$34:$O59,15)))+(IF(F68="p",VLOOKUP(F68,'Appendix 3 Rules'!A$34:$O59,15)))+(IF(F68="q",VLOOKUP(F68,'Appendix 3 Rules'!A$34:$O59,15)))+(IF(F68="r",VLOOKUP(F68,'Appendix 3 Rules'!A$34:$O59,15)))+(IF(F68="s",VLOOKUP(F68,'Appendix 3 Rules'!A$34:$O59,15)))+(IF(F68="t",VLOOKUP(F68,'Appendix 3 Rules'!A$34:$O59,15)))+(IF(F68="u",VLOOKUP(F68,'Appendix 3 Rules'!A$34:$O59,15))))))</f>
        <v/>
      </c>
      <c r="I68" s="14"/>
      <c r="J68" s="17"/>
      <c r="K68" s="14"/>
      <c r="L68" s="17"/>
      <c r="M68" s="14"/>
      <c r="N68" s="17"/>
      <c r="O68" s="14"/>
      <c r="P68" s="17"/>
      <c r="Q68" s="14"/>
      <c r="R68" s="17"/>
      <c r="S68" s="90"/>
      <c r="T68" s="17"/>
      <c r="U68" s="14"/>
      <c r="V68" s="17"/>
      <c r="W68" s="14"/>
      <c r="X68" s="17"/>
      <c r="Y68" s="91"/>
      <c r="Z68" s="17"/>
      <c r="AA68" s="91"/>
      <c r="AB68" s="17"/>
      <c r="AC68" s="11"/>
      <c r="AD68" s="16"/>
      <c r="AE68" s="11"/>
      <c r="AF68" s="16"/>
      <c r="AG68" s="11"/>
      <c r="AH68" s="16"/>
      <c r="AJ68" s="16" t="str">
        <f>IF(AND(F68&lt;&gt;"f",M68&lt;&gt;""),VLOOKUP(F68,'Appendix 3 Rules'!$A$1:$O$34,4,FALSE),"")</f>
        <v/>
      </c>
      <c r="AK68" s="16" t="str">
        <f>IF(Q68="","",VLOOKUP(F68,'Appendix 3 Rules'!$A$1:$N$34,6,FALSE))</f>
        <v/>
      </c>
      <c r="AL68" s="16" t="str">
        <f>IF(AND(F68="f",U68&lt;&gt;""),VLOOKUP(F68,'Appendix 3 Rules'!$A$1:$N$34,8,FALSE),"")</f>
        <v/>
      </c>
    </row>
    <row r="69" spans="1:38" ht="18" customHeight="1" x14ac:dyDescent="0.2">
      <c r="B69" s="92"/>
      <c r="C69" s="12"/>
      <c r="D69" s="13"/>
      <c r="E69" s="12"/>
      <c r="F69" s="11"/>
      <c r="G69" s="26" t="str">
        <f>IF(F69="","",SUMPRODUCT(IF(I69="",0,INDEX('Appendix 3 Rules'!$B$2:$B$18,MATCH(F69,'Appendix 3 Rules'!$A$2:$A$17))))+(IF(K69="",0,INDEX('Appendix 3 Rules'!$C$2:$C$18,MATCH(F69,'Appendix 3 Rules'!$A$2:$A$17))))+(IF(M69="",0,INDEX('Appendix 3 Rules'!$D$2:$D$18,MATCH(F69,'Appendix 3 Rules'!$A$2:$A$17))))+(IF(O69="",0,INDEX('Appendix 3 Rules'!$E$2:$E$18,MATCH(F69,'Appendix 3 Rules'!$A$2:$A$17))))+(IF(Q69="",0,INDEX('Appendix 3 Rules'!$F$2:$F$18,MATCH(F69,'Appendix 3 Rules'!$A$2:$A$17))))+(IF(S69="",0,INDEX('Appendix 3 Rules'!$G$2:$G$18,MATCH(F69,'Appendix 3 Rules'!$A$2:$A$17))))+(IF(U69="",0,INDEX('Appendix 3 Rules'!$H$2:$H$18,MATCH(F69,'Appendix 3 Rules'!$A$2:$A$17))))+(IF(W69="",0,INDEX('Appendix 3 Rules'!$I$2:$I$18,MATCH(F69,'Appendix 3 Rules'!$A$2:$A$17))))+(IF(Y69="",0,INDEX('Appendix 3 Rules'!$J$2:$J$18,MATCH(F69,'Appendix 3 Rules'!$A$2:$A$17))))+(IF(AA69="",0,INDEX('Appendix 3 Rules'!$K$2:$K$18,MATCH(F69,'Appendix 3 Rules'!$A$2:$A$17))))+(IF(AC69="",0,INDEX('Appendix 3 Rules'!$L$2:$L$18,MATCH(F69,'Appendix 3 Rules'!$A$2:$A$17))))+(IF(AE69="",0,INDEX('Appendix 3 Rules'!$M$2:$M$18,MATCH(F69,'Appendix 3 Rules'!$A$2:$A$17))))+(IF(AG69="",0,INDEX('Appendix 3 Rules'!$N$2:$N$18,MATCH(F69,'Appendix 3 Rules'!$A$2:$A$17))))+(IF(F69="gc1",VLOOKUP(F69,'Appendix 3 Rules'!A$34:$O60,15)))+(IF(F69="gc2",VLOOKUP(F69,'Appendix 3 Rules'!A$34:$O60,15)))+(IF(F69="gc3",VLOOKUP(F69,'Appendix 3 Rules'!A$34:$O60,15)))+(IF(F69="gr1",VLOOKUP(F69,'Appendix 3 Rules'!A$34:$O60,15)))+(IF(F69="gr2",VLOOKUP(F69,'Appendix 3 Rules'!A$34:$O60,15)))+(IF(F69="gr3",VLOOKUP(F69,'Appendix 3 Rules'!A$34:$O60,15)))+(IF(F69="h1",VLOOKUP(F69,'Appendix 3 Rules'!A$34:$O60,15)))+(IF(F69="h2",VLOOKUP(F69,'Appendix 3 Rules'!A$34:$O60,15)))+(IF(F69="h3",VLOOKUP(F69,'Appendix 3 Rules'!A$34:$O60,15)))+(IF(F69="i1",VLOOKUP(F69,'Appendix 3 Rules'!A$34:$O60,15)))+(IF(F69="i2",VLOOKUP(F69,'Appendix 3 Rules'!A$34:$O60,15)))+(IF(F69="j1",VLOOKUP(F69,'Appendix 3 Rules'!A$34:$O60,15)))+(IF(F69="j2",VLOOKUP(F69,'Appendix 3 Rules'!A$34:$O60,15)))+(IF(F69="k",VLOOKUP(F69,'Appendix 3 Rules'!A$34:$O60,15)))+(IF(F69="l1",VLOOKUP(F69,'Appendix 3 Rules'!A$34:$O60,15)))+(IF(F69="l2",VLOOKUP(F69,'Appendix 3 Rules'!A$34:$O60,15)))+(IF(F69="m1",VLOOKUP(F69,'Appendix 3 Rules'!A$34:$O60,15)))+(IF(F69="m2",VLOOKUP(F69,'Appendix 3 Rules'!A$34:$O60,15)))+(IF(F69="m3",VLOOKUP(F69,'Appendix 3 Rules'!A$34:$O60,15)))+(IF(F69="n",VLOOKUP(F69,'Appendix 3 Rules'!A$34:$O60,15)))+(IF(F69="o",VLOOKUP(F69,'Appendix 3 Rules'!A$34:$O60,15)))+(IF(F69="p",VLOOKUP(F69,'Appendix 3 Rules'!A$34:$O60,15)))+(IF(F69="q",VLOOKUP(F69,'Appendix 3 Rules'!A$34:$O60,15)))+(IF(F69="r",VLOOKUP(F69,'Appendix 3 Rules'!A$34:$O60,15)))+(IF(F69="s",VLOOKUP(F69,'Appendix 3 Rules'!A$34:$O60,15)))+(IF(F69="t",VLOOKUP(F69,'Appendix 3 Rules'!A$34:$O60,15)))+(IF(F69="u",VLOOKUP(F69,'Appendix 3 Rules'!A$34:$O60,15))))</f>
        <v/>
      </c>
      <c r="H69" s="93" t="str">
        <f>IF(F69="","",IF(OR(F69="d",F69="e",F69="gc1",F69="gc2",F69="gc3",F69="gr1",F69="gr2",F69="gr3",F69="h1",F69="h2",F69="h3",F69="i1",F69="i2",F69="j1",F69="j2",F69="k",F69="l1",F69="l2",F69="m1",F69="m2",F69="m3",F69="n",F69="o",F69="p",F69="q",F69="r",F69="s",F69="t",F69="u",F69="f"),MIN(G69,VLOOKUP(F69,'Appx 3 (Mass) Rules'!$A$1:$D$150,4,0)),MIN(G69,VLOOKUP(F69,'Appx 3 (Mass) Rules'!$A$1:$D$150,4,0),SUMPRODUCT(IF(I69="",0,INDEX('Appendix 3 Rules'!$B$2:$B$18,MATCH(F69,'Appendix 3 Rules'!$A$2:$A$17))))+(IF(K69="",0,INDEX('Appendix 3 Rules'!$C$2:$C$18,MATCH(F69,'Appendix 3 Rules'!$A$2:$A$17))))+(IF(M69="",0,INDEX('Appendix 3 Rules'!$D$2:$D$18,MATCH(F69,'Appendix 3 Rules'!$A$2:$A$17))))+(IF(O69="",0,INDEX('Appendix 3 Rules'!$E$2:$E$18,MATCH(F69,'Appendix 3 Rules'!$A$2:$A$17))))+(IF(Q69="",0,INDEX('Appendix 3 Rules'!$F$2:$F$18,MATCH(F69,'Appendix 3 Rules'!$A$2:$A$17))))+(IF(S69="",0,INDEX('Appendix 3 Rules'!$G$2:$G$18,MATCH(F69,'Appendix 3 Rules'!$A$2:$A$17))))+(IF(U69="",0,INDEX('Appendix 3 Rules'!$H$2:$H$18,MATCH(F69,'Appendix 3 Rules'!$A$2:$A$17))))+(IF(W69="",0,INDEX('Appendix 3 Rules'!$I$2:$I$18,MATCH(F69,'Appendix 3 Rules'!$A$2:$A$17))))+(IF(Y69="",0,INDEX('Appendix 3 Rules'!$J$2:$J$18,MATCH(F69,'Appendix 3 Rules'!$A$2:$A$17))))+(IF(AA69="",0,INDEX('Appendix 3 Rules'!$K$2:$K$18,MATCH(F69,'Appendix 3 Rules'!$A$2:$A$17))))+(IF(AC69="",0,INDEX('Appendix 3 Rules'!$L$2:$L$18,MATCH(F69,'Appendix 3 Rules'!$A$2:$A$17))))+(IF(AE69="",0,INDEX('Appendix 3 Rules'!$M$2:$M$18,MATCH(F69,'Appendix 3 Rules'!$A$2:$A$17))))+(IF(AG69="",0,INDEX('Appendix 3 Rules'!$N$2:$N$18,MATCH(F69,'Appendix 3 Rules'!$A$2:$A$17))))+(IF(F69="gc1",VLOOKUP(F69,'Appendix 3 Rules'!A$34:$O60,15)))+(IF(F69="gc2",VLOOKUP(F69,'Appendix 3 Rules'!A$34:$O60,15)))+(IF(F69="gc3",VLOOKUP(F69,'Appendix 3 Rules'!A$34:$O60,15)))+(IF(F69="gr1",VLOOKUP(F69,'Appendix 3 Rules'!A$34:$O60,15)))+(IF(F69="gr2",VLOOKUP(F69,'Appendix 3 Rules'!A$34:$O60,15)))+(IF(F69="gr3",VLOOKUP(F69,'Appendix 3 Rules'!A$34:$O60,15)))+(IF(F69="h1",VLOOKUP(F69,'Appendix 3 Rules'!A$34:$O60,15)))+(IF(F69="h2",VLOOKUP(F69,'Appendix 3 Rules'!A$34:$O60,15)))+(IF(F69="h3",VLOOKUP(F69,'Appendix 3 Rules'!A$34:$O60,15)))+(IF(F69="i1",VLOOKUP(F69,'Appendix 3 Rules'!A$34:$O60,15)))+(IF(F69="i2",VLOOKUP(F69,'Appendix 3 Rules'!A$34:$O60,15)))+(IF(F69="j1",VLOOKUP(F69,'Appendix 3 Rules'!A$34:$O60,15)))+(IF(F69="j2",VLOOKUP(F69,'Appendix 3 Rules'!A$34:$O60,15)))+(IF(F69="k",VLOOKUP(F69,'Appendix 3 Rules'!A$34:$O60,15)))+(IF(F69="l1",VLOOKUP(F69,'Appendix 3 Rules'!A$34:$O60,15)))+(IF(F69="l2",VLOOKUP(F69,'Appendix 3 Rules'!A$34:$O60,15)))+(IF(F69="m1",VLOOKUP(F69,'Appendix 3 Rules'!A$34:$O60,15)))+(IF(F69="m2",VLOOKUP(F69,'Appendix 3 Rules'!A$34:$O60,15)))+(IF(F69="m3",VLOOKUP(F69,'Appendix 3 Rules'!A$34:$O60,15)))+(IF(F69="n",VLOOKUP(F69,'Appendix 3 Rules'!A$34:$O60,15)))+(IF(F69="o",VLOOKUP(F69,'Appendix 3 Rules'!A$34:$O60,15)))+(IF(F69="p",VLOOKUP(F69,'Appendix 3 Rules'!A$34:$O60,15)))+(IF(F69="q",VLOOKUP(F69,'Appendix 3 Rules'!A$34:$O60,15)))+(IF(F69="r",VLOOKUP(F69,'Appendix 3 Rules'!A$34:$O60,15)))+(IF(F69="s",VLOOKUP(F69,'Appendix 3 Rules'!A$34:$O60,15)))+(IF(F69="t",VLOOKUP(F69,'Appendix 3 Rules'!A$34:$O60,15)))+(IF(F69="u",VLOOKUP(F69,'Appendix 3 Rules'!A$34:$O60,15))))))</f>
        <v/>
      </c>
      <c r="I69" s="15"/>
      <c r="J69" s="16"/>
      <c r="K69" s="15"/>
      <c r="L69" s="16"/>
      <c r="M69" s="15"/>
      <c r="N69" s="16"/>
      <c r="O69" s="15"/>
      <c r="P69" s="16"/>
      <c r="Q69" s="15"/>
      <c r="R69" s="16"/>
      <c r="S69" s="15"/>
      <c r="T69" s="16"/>
      <c r="U69" s="15"/>
      <c r="V69" s="16"/>
      <c r="W69" s="15"/>
      <c r="X69" s="16"/>
      <c r="Y69" s="15"/>
      <c r="Z69" s="16"/>
      <c r="AA69" s="15"/>
      <c r="AB69" s="16"/>
      <c r="AC69" s="11"/>
      <c r="AD69" s="16"/>
      <c r="AE69" s="11"/>
      <c r="AF69" s="16"/>
      <c r="AG69" s="11"/>
      <c r="AH69" s="16"/>
      <c r="AJ69" s="16" t="str">
        <f>IF(AND(F69&lt;&gt;"f",M69&lt;&gt;""),VLOOKUP(F69,'Appendix 3 Rules'!$A$1:$O$34,4,FALSE),"")</f>
        <v/>
      </c>
      <c r="AK69" s="16" t="str">
        <f>IF(Q69="","",VLOOKUP(F69,'Appendix 3 Rules'!$A$1:$N$34,6,FALSE))</f>
        <v/>
      </c>
      <c r="AL69" s="16" t="str">
        <f>IF(AND(F69="f",U69&lt;&gt;""),VLOOKUP(F69,'Appendix 3 Rules'!$A$1:$N$34,8,FALSE),"")</f>
        <v/>
      </c>
    </row>
    <row r="70" spans="1:38" ht="18" customHeight="1" x14ac:dyDescent="0.2">
      <c r="A70" s="94"/>
      <c r="B70" s="92"/>
      <c r="C70" s="12"/>
      <c r="D70" s="13"/>
      <c r="E70" s="12"/>
      <c r="F70" s="11"/>
      <c r="G70" s="26" t="str">
        <f>IF(F70="","",SUMPRODUCT(IF(I70="",0,INDEX('Appendix 3 Rules'!$B$2:$B$18,MATCH(F70,'Appendix 3 Rules'!$A$2:$A$17))))+(IF(K70="",0,INDEX('Appendix 3 Rules'!$C$2:$C$18,MATCH(F70,'Appendix 3 Rules'!$A$2:$A$17))))+(IF(M70="",0,INDEX('Appendix 3 Rules'!$D$2:$D$18,MATCH(F70,'Appendix 3 Rules'!$A$2:$A$17))))+(IF(O70="",0,INDEX('Appendix 3 Rules'!$E$2:$E$18,MATCH(F70,'Appendix 3 Rules'!$A$2:$A$17))))+(IF(Q70="",0,INDEX('Appendix 3 Rules'!$F$2:$F$18,MATCH(F70,'Appendix 3 Rules'!$A$2:$A$17))))+(IF(S70="",0,INDEX('Appendix 3 Rules'!$G$2:$G$18,MATCH(F70,'Appendix 3 Rules'!$A$2:$A$17))))+(IF(U70="",0,INDEX('Appendix 3 Rules'!$H$2:$H$18,MATCH(F70,'Appendix 3 Rules'!$A$2:$A$17))))+(IF(W70="",0,INDEX('Appendix 3 Rules'!$I$2:$I$18,MATCH(F70,'Appendix 3 Rules'!$A$2:$A$17))))+(IF(Y70="",0,INDEX('Appendix 3 Rules'!$J$2:$J$18,MATCH(F70,'Appendix 3 Rules'!$A$2:$A$17))))+(IF(AA70="",0,INDEX('Appendix 3 Rules'!$K$2:$K$18,MATCH(F70,'Appendix 3 Rules'!$A$2:$A$17))))+(IF(AC70="",0,INDEX('Appendix 3 Rules'!$L$2:$L$18,MATCH(F70,'Appendix 3 Rules'!$A$2:$A$17))))+(IF(AE70="",0,INDEX('Appendix 3 Rules'!$M$2:$M$18,MATCH(F70,'Appendix 3 Rules'!$A$2:$A$17))))+(IF(AG70="",0,INDEX('Appendix 3 Rules'!$N$2:$N$18,MATCH(F70,'Appendix 3 Rules'!$A$2:$A$17))))+(IF(F70="gc1",VLOOKUP(F70,'Appendix 3 Rules'!A$34:$O61,15)))+(IF(F70="gc2",VLOOKUP(F70,'Appendix 3 Rules'!A$34:$O61,15)))+(IF(F70="gc3",VLOOKUP(F70,'Appendix 3 Rules'!A$34:$O61,15)))+(IF(F70="gr1",VLOOKUP(F70,'Appendix 3 Rules'!A$34:$O61,15)))+(IF(F70="gr2",VLOOKUP(F70,'Appendix 3 Rules'!A$34:$O61,15)))+(IF(F70="gr3",VLOOKUP(F70,'Appendix 3 Rules'!A$34:$O61,15)))+(IF(F70="h1",VLOOKUP(F70,'Appendix 3 Rules'!A$34:$O61,15)))+(IF(F70="h2",VLOOKUP(F70,'Appendix 3 Rules'!A$34:$O61,15)))+(IF(F70="h3",VLOOKUP(F70,'Appendix 3 Rules'!A$34:$O61,15)))+(IF(F70="i1",VLOOKUP(F70,'Appendix 3 Rules'!A$34:$O61,15)))+(IF(F70="i2",VLOOKUP(F70,'Appendix 3 Rules'!A$34:$O61,15)))+(IF(F70="j1",VLOOKUP(F70,'Appendix 3 Rules'!A$34:$O61,15)))+(IF(F70="j2",VLOOKUP(F70,'Appendix 3 Rules'!A$34:$O61,15)))+(IF(F70="k",VLOOKUP(F70,'Appendix 3 Rules'!A$34:$O61,15)))+(IF(F70="l1",VLOOKUP(F70,'Appendix 3 Rules'!A$34:$O61,15)))+(IF(F70="l2",VLOOKUP(F70,'Appendix 3 Rules'!A$34:$O61,15)))+(IF(F70="m1",VLOOKUP(F70,'Appendix 3 Rules'!A$34:$O61,15)))+(IF(F70="m2",VLOOKUP(F70,'Appendix 3 Rules'!A$34:$O61,15)))+(IF(F70="m3",VLOOKUP(F70,'Appendix 3 Rules'!A$34:$O61,15)))+(IF(F70="n",VLOOKUP(F70,'Appendix 3 Rules'!A$34:$O61,15)))+(IF(F70="o",VLOOKUP(F70,'Appendix 3 Rules'!A$34:$O61,15)))+(IF(F70="p",VLOOKUP(F70,'Appendix 3 Rules'!A$34:$O61,15)))+(IF(F70="q",VLOOKUP(F70,'Appendix 3 Rules'!A$34:$O61,15)))+(IF(F70="r",VLOOKUP(F70,'Appendix 3 Rules'!A$34:$O61,15)))+(IF(F70="s",VLOOKUP(F70,'Appendix 3 Rules'!A$34:$O61,15)))+(IF(F70="t",VLOOKUP(F70,'Appendix 3 Rules'!A$34:$O61,15)))+(IF(F70="u",VLOOKUP(F70,'Appendix 3 Rules'!A$34:$O61,15))))</f>
        <v/>
      </c>
      <c r="H70" s="93" t="str">
        <f>IF(F70="","",IF(OR(F70="d",F70="e",F70="gc1",F70="gc2",F70="gc3",F70="gr1",F70="gr2",F70="gr3",F70="h1",F70="h2",F70="h3",F70="i1",F70="i2",F70="j1",F70="j2",F70="k",F70="l1",F70="l2",F70="m1",F70="m2",F70="m3",F70="n",F70="o",F70="p",F70="q",F70="r",F70="s",F70="t",F70="u",F70="f"),MIN(G70,VLOOKUP(F70,'Appx 3 (Mass) Rules'!$A$1:$D$150,4,0)),MIN(G70,VLOOKUP(F70,'Appx 3 (Mass) Rules'!$A$1:$D$150,4,0),SUMPRODUCT(IF(I70="",0,INDEX('Appendix 3 Rules'!$B$2:$B$18,MATCH(F70,'Appendix 3 Rules'!$A$2:$A$17))))+(IF(K70="",0,INDEX('Appendix 3 Rules'!$C$2:$C$18,MATCH(F70,'Appendix 3 Rules'!$A$2:$A$17))))+(IF(M70="",0,INDEX('Appendix 3 Rules'!$D$2:$D$18,MATCH(F70,'Appendix 3 Rules'!$A$2:$A$17))))+(IF(O70="",0,INDEX('Appendix 3 Rules'!$E$2:$E$18,MATCH(F70,'Appendix 3 Rules'!$A$2:$A$17))))+(IF(Q70="",0,INDEX('Appendix 3 Rules'!$F$2:$F$18,MATCH(F70,'Appendix 3 Rules'!$A$2:$A$17))))+(IF(S70="",0,INDEX('Appendix 3 Rules'!$G$2:$G$18,MATCH(F70,'Appendix 3 Rules'!$A$2:$A$17))))+(IF(U70="",0,INDEX('Appendix 3 Rules'!$H$2:$H$18,MATCH(F70,'Appendix 3 Rules'!$A$2:$A$17))))+(IF(W70="",0,INDEX('Appendix 3 Rules'!$I$2:$I$18,MATCH(F70,'Appendix 3 Rules'!$A$2:$A$17))))+(IF(Y70="",0,INDEX('Appendix 3 Rules'!$J$2:$J$18,MATCH(F70,'Appendix 3 Rules'!$A$2:$A$17))))+(IF(AA70="",0,INDEX('Appendix 3 Rules'!$K$2:$K$18,MATCH(F70,'Appendix 3 Rules'!$A$2:$A$17))))+(IF(AC70="",0,INDEX('Appendix 3 Rules'!$L$2:$L$18,MATCH(F70,'Appendix 3 Rules'!$A$2:$A$17))))+(IF(AE70="",0,INDEX('Appendix 3 Rules'!$M$2:$M$18,MATCH(F70,'Appendix 3 Rules'!$A$2:$A$17))))+(IF(AG70="",0,INDEX('Appendix 3 Rules'!$N$2:$N$18,MATCH(F70,'Appendix 3 Rules'!$A$2:$A$17))))+(IF(F70="gc1",VLOOKUP(F70,'Appendix 3 Rules'!A$34:$O61,15)))+(IF(F70="gc2",VLOOKUP(F70,'Appendix 3 Rules'!A$34:$O61,15)))+(IF(F70="gc3",VLOOKUP(F70,'Appendix 3 Rules'!A$34:$O61,15)))+(IF(F70="gr1",VLOOKUP(F70,'Appendix 3 Rules'!A$34:$O61,15)))+(IF(F70="gr2",VLOOKUP(F70,'Appendix 3 Rules'!A$34:$O61,15)))+(IF(F70="gr3",VLOOKUP(F70,'Appendix 3 Rules'!A$34:$O61,15)))+(IF(F70="h1",VLOOKUP(F70,'Appendix 3 Rules'!A$34:$O61,15)))+(IF(F70="h2",VLOOKUP(F70,'Appendix 3 Rules'!A$34:$O61,15)))+(IF(F70="h3",VLOOKUP(F70,'Appendix 3 Rules'!A$34:$O61,15)))+(IF(F70="i1",VLOOKUP(F70,'Appendix 3 Rules'!A$34:$O61,15)))+(IF(F70="i2",VLOOKUP(F70,'Appendix 3 Rules'!A$34:$O61,15)))+(IF(F70="j1",VLOOKUP(F70,'Appendix 3 Rules'!A$34:$O61,15)))+(IF(F70="j2",VLOOKUP(F70,'Appendix 3 Rules'!A$34:$O61,15)))+(IF(F70="k",VLOOKUP(F70,'Appendix 3 Rules'!A$34:$O61,15)))+(IF(F70="l1",VLOOKUP(F70,'Appendix 3 Rules'!A$34:$O61,15)))+(IF(F70="l2",VLOOKUP(F70,'Appendix 3 Rules'!A$34:$O61,15)))+(IF(F70="m1",VLOOKUP(F70,'Appendix 3 Rules'!A$34:$O61,15)))+(IF(F70="m2",VLOOKUP(F70,'Appendix 3 Rules'!A$34:$O61,15)))+(IF(F70="m3",VLOOKUP(F70,'Appendix 3 Rules'!A$34:$O61,15)))+(IF(F70="n",VLOOKUP(F70,'Appendix 3 Rules'!A$34:$O61,15)))+(IF(F70="o",VLOOKUP(F70,'Appendix 3 Rules'!A$34:$O61,15)))+(IF(F70="p",VLOOKUP(F70,'Appendix 3 Rules'!A$34:$O61,15)))+(IF(F70="q",VLOOKUP(F70,'Appendix 3 Rules'!A$34:$O61,15)))+(IF(F70="r",VLOOKUP(F70,'Appendix 3 Rules'!A$34:$O61,15)))+(IF(F70="s",VLOOKUP(F70,'Appendix 3 Rules'!A$34:$O61,15)))+(IF(F70="t",VLOOKUP(F70,'Appendix 3 Rules'!A$34:$O61,15)))+(IF(F70="u",VLOOKUP(F70,'Appendix 3 Rules'!A$34:$O61,15))))))</f>
        <v/>
      </c>
      <c r="I70" s="14"/>
      <c r="J70" s="17"/>
      <c r="K70" s="14"/>
      <c r="L70" s="17"/>
      <c r="M70" s="14"/>
      <c r="N70" s="17"/>
      <c r="O70" s="14"/>
      <c r="P70" s="17"/>
      <c r="Q70" s="14"/>
      <c r="R70" s="17"/>
      <c r="S70" s="90"/>
      <c r="T70" s="17"/>
      <c r="U70" s="14"/>
      <c r="V70" s="17"/>
      <c r="W70" s="14"/>
      <c r="X70" s="17"/>
      <c r="Y70" s="91"/>
      <c r="Z70" s="17"/>
      <c r="AA70" s="91"/>
      <c r="AB70" s="17"/>
      <c r="AC70" s="11"/>
      <c r="AD70" s="16"/>
      <c r="AE70" s="11"/>
      <c r="AF70" s="16"/>
      <c r="AG70" s="11"/>
      <c r="AH70" s="16"/>
      <c r="AJ70" s="16" t="str">
        <f>IF(AND(F70&lt;&gt;"f",M70&lt;&gt;""),VLOOKUP(F70,'Appendix 3 Rules'!$A$1:$O$34,4,FALSE),"")</f>
        <v/>
      </c>
      <c r="AK70" s="16" t="str">
        <f>IF(Q70="","",VLOOKUP(F70,'Appendix 3 Rules'!$A$1:$N$34,6,FALSE))</f>
        <v/>
      </c>
      <c r="AL70" s="16" t="str">
        <f>IF(AND(F70="f",U70&lt;&gt;""),VLOOKUP(F70,'Appendix 3 Rules'!$A$1:$N$34,8,FALSE),"")</f>
        <v/>
      </c>
    </row>
    <row r="71" spans="1:38" ht="18" customHeight="1" x14ac:dyDescent="0.2">
      <c r="B71" s="92"/>
      <c r="C71" s="12"/>
      <c r="D71" s="13"/>
      <c r="E71" s="12"/>
      <c r="F71" s="11"/>
      <c r="G71" s="26" t="str">
        <f>IF(F71="","",SUMPRODUCT(IF(I71="",0,INDEX('Appendix 3 Rules'!$B$2:$B$18,MATCH(F71,'Appendix 3 Rules'!$A$2:$A$17))))+(IF(K71="",0,INDEX('Appendix 3 Rules'!$C$2:$C$18,MATCH(F71,'Appendix 3 Rules'!$A$2:$A$17))))+(IF(M71="",0,INDEX('Appendix 3 Rules'!$D$2:$D$18,MATCH(F71,'Appendix 3 Rules'!$A$2:$A$17))))+(IF(O71="",0,INDEX('Appendix 3 Rules'!$E$2:$E$18,MATCH(F71,'Appendix 3 Rules'!$A$2:$A$17))))+(IF(Q71="",0,INDEX('Appendix 3 Rules'!$F$2:$F$18,MATCH(F71,'Appendix 3 Rules'!$A$2:$A$17))))+(IF(S71="",0,INDEX('Appendix 3 Rules'!$G$2:$G$18,MATCH(F71,'Appendix 3 Rules'!$A$2:$A$17))))+(IF(U71="",0,INDEX('Appendix 3 Rules'!$H$2:$H$18,MATCH(F71,'Appendix 3 Rules'!$A$2:$A$17))))+(IF(W71="",0,INDEX('Appendix 3 Rules'!$I$2:$I$18,MATCH(F71,'Appendix 3 Rules'!$A$2:$A$17))))+(IF(Y71="",0,INDEX('Appendix 3 Rules'!$J$2:$J$18,MATCH(F71,'Appendix 3 Rules'!$A$2:$A$17))))+(IF(AA71="",0,INDEX('Appendix 3 Rules'!$K$2:$K$18,MATCH(F71,'Appendix 3 Rules'!$A$2:$A$17))))+(IF(AC71="",0,INDEX('Appendix 3 Rules'!$L$2:$L$18,MATCH(F71,'Appendix 3 Rules'!$A$2:$A$17))))+(IF(AE71="",0,INDEX('Appendix 3 Rules'!$M$2:$M$18,MATCH(F71,'Appendix 3 Rules'!$A$2:$A$17))))+(IF(AG71="",0,INDEX('Appendix 3 Rules'!$N$2:$N$18,MATCH(F71,'Appendix 3 Rules'!$A$2:$A$17))))+(IF(F71="gc1",VLOOKUP(F71,'Appendix 3 Rules'!A$34:$O62,15)))+(IF(F71="gc2",VLOOKUP(F71,'Appendix 3 Rules'!A$34:$O62,15)))+(IF(F71="gc3",VLOOKUP(F71,'Appendix 3 Rules'!A$34:$O62,15)))+(IF(F71="gr1",VLOOKUP(F71,'Appendix 3 Rules'!A$34:$O62,15)))+(IF(F71="gr2",VLOOKUP(F71,'Appendix 3 Rules'!A$34:$O62,15)))+(IF(F71="gr3",VLOOKUP(F71,'Appendix 3 Rules'!A$34:$O62,15)))+(IF(F71="h1",VLOOKUP(F71,'Appendix 3 Rules'!A$34:$O62,15)))+(IF(F71="h2",VLOOKUP(F71,'Appendix 3 Rules'!A$34:$O62,15)))+(IF(F71="h3",VLOOKUP(F71,'Appendix 3 Rules'!A$34:$O62,15)))+(IF(F71="i1",VLOOKUP(F71,'Appendix 3 Rules'!A$34:$O62,15)))+(IF(F71="i2",VLOOKUP(F71,'Appendix 3 Rules'!A$34:$O62,15)))+(IF(F71="j1",VLOOKUP(F71,'Appendix 3 Rules'!A$34:$O62,15)))+(IF(F71="j2",VLOOKUP(F71,'Appendix 3 Rules'!A$34:$O62,15)))+(IF(F71="k",VLOOKUP(F71,'Appendix 3 Rules'!A$34:$O62,15)))+(IF(F71="l1",VLOOKUP(F71,'Appendix 3 Rules'!A$34:$O62,15)))+(IF(F71="l2",VLOOKUP(F71,'Appendix 3 Rules'!A$34:$O62,15)))+(IF(F71="m1",VLOOKUP(F71,'Appendix 3 Rules'!A$34:$O62,15)))+(IF(F71="m2",VLOOKUP(F71,'Appendix 3 Rules'!A$34:$O62,15)))+(IF(F71="m3",VLOOKUP(F71,'Appendix 3 Rules'!A$34:$O62,15)))+(IF(F71="n",VLOOKUP(F71,'Appendix 3 Rules'!A$34:$O62,15)))+(IF(F71="o",VLOOKUP(F71,'Appendix 3 Rules'!A$34:$O62,15)))+(IF(F71="p",VLOOKUP(F71,'Appendix 3 Rules'!A$34:$O62,15)))+(IF(F71="q",VLOOKUP(F71,'Appendix 3 Rules'!A$34:$O62,15)))+(IF(F71="r",VLOOKUP(F71,'Appendix 3 Rules'!A$34:$O62,15)))+(IF(F71="s",VLOOKUP(F71,'Appendix 3 Rules'!A$34:$O62,15)))+(IF(F71="t",VLOOKUP(F71,'Appendix 3 Rules'!A$34:$O62,15)))+(IF(F71="u",VLOOKUP(F71,'Appendix 3 Rules'!A$34:$O62,15))))</f>
        <v/>
      </c>
      <c r="H71" s="93" t="str">
        <f>IF(F71="","",IF(OR(F71="d",F71="e",F71="gc1",F71="gc2",F71="gc3",F71="gr1",F71="gr2",F71="gr3",F71="h1",F71="h2",F71="h3",F71="i1",F71="i2",F71="j1",F71="j2",F71="k",F71="l1",F71="l2",F71="m1",F71="m2",F71="m3",F71="n",F71="o",F71="p",F71="q",F71="r",F71="s",F71="t",F71="u",F71="f"),MIN(G71,VLOOKUP(F71,'Appx 3 (Mass) Rules'!$A$1:$D$150,4,0)),MIN(G71,VLOOKUP(F71,'Appx 3 (Mass) Rules'!$A$1:$D$150,4,0),SUMPRODUCT(IF(I71="",0,INDEX('Appendix 3 Rules'!$B$2:$B$18,MATCH(F71,'Appendix 3 Rules'!$A$2:$A$17))))+(IF(K71="",0,INDEX('Appendix 3 Rules'!$C$2:$C$18,MATCH(F71,'Appendix 3 Rules'!$A$2:$A$17))))+(IF(M71="",0,INDEX('Appendix 3 Rules'!$D$2:$D$18,MATCH(F71,'Appendix 3 Rules'!$A$2:$A$17))))+(IF(O71="",0,INDEX('Appendix 3 Rules'!$E$2:$E$18,MATCH(F71,'Appendix 3 Rules'!$A$2:$A$17))))+(IF(Q71="",0,INDEX('Appendix 3 Rules'!$F$2:$F$18,MATCH(F71,'Appendix 3 Rules'!$A$2:$A$17))))+(IF(S71="",0,INDEX('Appendix 3 Rules'!$G$2:$G$18,MATCH(F71,'Appendix 3 Rules'!$A$2:$A$17))))+(IF(U71="",0,INDEX('Appendix 3 Rules'!$H$2:$H$18,MATCH(F71,'Appendix 3 Rules'!$A$2:$A$17))))+(IF(W71="",0,INDEX('Appendix 3 Rules'!$I$2:$I$18,MATCH(F71,'Appendix 3 Rules'!$A$2:$A$17))))+(IF(Y71="",0,INDEX('Appendix 3 Rules'!$J$2:$J$18,MATCH(F71,'Appendix 3 Rules'!$A$2:$A$17))))+(IF(AA71="",0,INDEX('Appendix 3 Rules'!$K$2:$K$18,MATCH(F71,'Appendix 3 Rules'!$A$2:$A$17))))+(IF(AC71="",0,INDEX('Appendix 3 Rules'!$L$2:$L$18,MATCH(F71,'Appendix 3 Rules'!$A$2:$A$17))))+(IF(AE71="",0,INDEX('Appendix 3 Rules'!$M$2:$M$18,MATCH(F71,'Appendix 3 Rules'!$A$2:$A$17))))+(IF(AG71="",0,INDEX('Appendix 3 Rules'!$N$2:$N$18,MATCH(F71,'Appendix 3 Rules'!$A$2:$A$17))))+(IF(F71="gc1",VLOOKUP(F71,'Appendix 3 Rules'!A$34:$O62,15)))+(IF(F71="gc2",VLOOKUP(F71,'Appendix 3 Rules'!A$34:$O62,15)))+(IF(F71="gc3",VLOOKUP(F71,'Appendix 3 Rules'!A$34:$O62,15)))+(IF(F71="gr1",VLOOKUP(F71,'Appendix 3 Rules'!A$34:$O62,15)))+(IF(F71="gr2",VLOOKUP(F71,'Appendix 3 Rules'!A$34:$O62,15)))+(IF(F71="gr3",VLOOKUP(F71,'Appendix 3 Rules'!A$34:$O62,15)))+(IF(F71="h1",VLOOKUP(F71,'Appendix 3 Rules'!A$34:$O62,15)))+(IF(F71="h2",VLOOKUP(F71,'Appendix 3 Rules'!A$34:$O62,15)))+(IF(F71="h3",VLOOKUP(F71,'Appendix 3 Rules'!A$34:$O62,15)))+(IF(F71="i1",VLOOKUP(F71,'Appendix 3 Rules'!A$34:$O62,15)))+(IF(F71="i2",VLOOKUP(F71,'Appendix 3 Rules'!A$34:$O62,15)))+(IF(F71="j1",VLOOKUP(F71,'Appendix 3 Rules'!A$34:$O62,15)))+(IF(F71="j2",VLOOKUP(F71,'Appendix 3 Rules'!A$34:$O62,15)))+(IF(F71="k",VLOOKUP(F71,'Appendix 3 Rules'!A$34:$O62,15)))+(IF(F71="l1",VLOOKUP(F71,'Appendix 3 Rules'!A$34:$O62,15)))+(IF(F71="l2",VLOOKUP(F71,'Appendix 3 Rules'!A$34:$O62,15)))+(IF(F71="m1",VLOOKUP(F71,'Appendix 3 Rules'!A$34:$O62,15)))+(IF(F71="m2",VLOOKUP(F71,'Appendix 3 Rules'!A$34:$O62,15)))+(IF(F71="m3",VLOOKUP(F71,'Appendix 3 Rules'!A$34:$O62,15)))+(IF(F71="n",VLOOKUP(F71,'Appendix 3 Rules'!A$34:$O62,15)))+(IF(F71="o",VLOOKUP(F71,'Appendix 3 Rules'!A$34:$O62,15)))+(IF(F71="p",VLOOKUP(F71,'Appendix 3 Rules'!A$34:$O62,15)))+(IF(F71="q",VLOOKUP(F71,'Appendix 3 Rules'!A$34:$O62,15)))+(IF(F71="r",VLOOKUP(F71,'Appendix 3 Rules'!A$34:$O62,15)))+(IF(F71="s",VLOOKUP(F71,'Appendix 3 Rules'!A$34:$O62,15)))+(IF(F71="t",VLOOKUP(F71,'Appendix 3 Rules'!A$34:$O62,15)))+(IF(F71="u",VLOOKUP(F71,'Appendix 3 Rules'!A$34:$O62,15))))))</f>
        <v/>
      </c>
      <c r="I71" s="15"/>
      <c r="J71" s="16"/>
      <c r="K71" s="15"/>
      <c r="L71" s="16"/>
      <c r="M71" s="15"/>
      <c r="N71" s="16"/>
      <c r="O71" s="15"/>
      <c r="P71" s="16"/>
      <c r="Q71" s="15"/>
      <c r="R71" s="16"/>
      <c r="S71" s="15"/>
      <c r="T71" s="16"/>
      <c r="U71" s="15"/>
      <c r="V71" s="16"/>
      <c r="W71" s="15"/>
      <c r="X71" s="16"/>
      <c r="Y71" s="15"/>
      <c r="Z71" s="16"/>
      <c r="AA71" s="15"/>
      <c r="AB71" s="16"/>
      <c r="AC71" s="11"/>
      <c r="AD71" s="16"/>
      <c r="AE71" s="11"/>
      <c r="AF71" s="16"/>
      <c r="AG71" s="11"/>
      <c r="AH71" s="16"/>
      <c r="AJ71" s="16" t="str">
        <f>IF(AND(F71&lt;&gt;"f",M71&lt;&gt;""),VLOOKUP(F71,'Appendix 3 Rules'!$A$1:$O$34,4,FALSE),"")</f>
        <v/>
      </c>
      <c r="AK71" s="16" t="str">
        <f>IF(Q71="","",VLOOKUP(F71,'Appendix 3 Rules'!$A$1:$N$34,6,FALSE))</f>
        <v/>
      </c>
      <c r="AL71" s="16" t="str">
        <f>IF(AND(F71="f",U71&lt;&gt;""),VLOOKUP(F71,'Appendix 3 Rules'!$A$1:$N$34,8,FALSE),"")</f>
        <v/>
      </c>
    </row>
    <row r="72" spans="1:38" ht="18" customHeight="1" x14ac:dyDescent="0.2">
      <c r="B72" s="92"/>
      <c r="C72" s="12"/>
      <c r="D72" s="13"/>
      <c r="E72" s="12"/>
      <c r="F72" s="11"/>
      <c r="G72" s="26" t="str">
        <f>IF(F72="","",SUMPRODUCT(IF(I72="",0,INDEX('Appendix 3 Rules'!$B$2:$B$18,MATCH(F72,'Appendix 3 Rules'!$A$2:$A$17))))+(IF(K72="",0,INDEX('Appendix 3 Rules'!$C$2:$C$18,MATCH(F72,'Appendix 3 Rules'!$A$2:$A$17))))+(IF(M72="",0,INDEX('Appendix 3 Rules'!$D$2:$D$18,MATCH(F72,'Appendix 3 Rules'!$A$2:$A$17))))+(IF(O72="",0,INDEX('Appendix 3 Rules'!$E$2:$E$18,MATCH(F72,'Appendix 3 Rules'!$A$2:$A$17))))+(IF(Q72="",0,INDEX('Appendix 3 Rules'!$F$2:$F$18,MATCH(F72,'Appendix 3 Rules'!$A$2:$A$17))))+(IF(S72="",0,INDEX('Appendix 3 Rules'!$G$2:$G$18,MATCH(F72,'Appendix 3 Rules'!$A$2:$A$17))))+(IF(U72="",0,INDEX('Appendix 3 Rules'!$H$2:$H$18,MATCH(F72,'Appendix 3 Rules'!$A$2:$A$17))))+(IF(W72="",0,INDEX('Appendix 3 Rules'!$I$2:$I$18,MATCH(F72,'Appendix 3 Rules'!$A$2:$A$17))))+(IF(Y72="",0,INDEX('Appendix 3 Rules'!$J$2:$J$18,MATCH(F72,'Appendix 3 Rules'!$A$2:$A$17))))+(IF(AA72="",0,INDEX('Appendix 3 Rules'!$K$2:$K$18,MATCH(F72,'Appendix 3 Rules'!$A$2:$A$17))))+(IF(AC72="",0,INDEX('Appendix 3 Rules'!$L$2:$L$18,MATCH(F72,'Appendix 3 Rules'!$A$2:$A$17))))+(IF(AE72="",0,INDEX('Appendix 3 Rules'!$M$2:$M$18,MATCH(F72,'Appendix 3 Rules'!$A$2:$A$17))))+(IF(AG72="",0,INDEX('Appendix 3 Rules'!$N$2:$N$18,MATCH(F72,'Appendix 3 Rules'!$A$2:$A$17))))+(IF(F72="gc1",VLOOKUP(F72,'Appendix 3 Rules'!A$34:$O63,15)))+(IF(F72="gc2",VLOOKUP(F72,'Appendix 3 Rules'!A$34:$O63,15)))+(IF(F72="gc3",VLOOKUP(F72,'Appendix 3 Rules'!A$34:$O63,15)))+(IF(F72="gr1",VLOOKUP(F72,'Appendix 3 Rules'!A$34:$O63,15)))+(IF(F72="gr2",VLOOKUP(F72,'Appendix 3 Rules'!A$34:$O63,15)))+(IF(F72="gr3",VLOOKUP(F72,'Appendix 3 Rules'!A$34:$O63,15)))+(IF(F72="h1",VLOOKUP(F72,'Appendix 3 Rules'!A$34:$O63,15)))+(IF(F72="h2",VLOOKUP(F72,'Appendix 3 Rules'!A$34:$O63,15)))+(IF(F72="h3",VLOOKUP(F72,'Appendix 3 Rules'!A$34:$O63,15)))+(IF(F72="i1",VLOOKUP(F72,'Appendix 3 Rules'!A$34:$O63,15)))+(IF(F72="i2",VLOOKUP(F72,'Appendix 3 Rules'!A$34:$O63,15)))+(IF(F72="j1",VLOOKUP(F72,'Appendix 3 Rules'!A$34:$O63,15)))+(IF(F72="j2",VLOOKUP(F72,'Appendix 3 Rules'!A$34:$O63,15)))+(IF(F72="k",VLOOKUP(F72,'Appendix 3 Rules'!A$34:$O63,15)))+(IF(F72="l1",VLOOKUP(F72,'Appendix 3 Rules'!A$34:$O63,15)))+(IF(F72="l2",VLOOKUP(F72,'Appendix 3 Rules'!A$34:$O63,15)))+(IF(F72="m1",VLOOKUP(F72,'Appendix 3 Rules'!A$34:$O63,15)))+(IF(F72="m2",VLOOKUP(F72,'Appendix 3 Rules'!A$34:$O63,15)))+(IF(F72="m3",VLOOKUP(F72,'Appendix 3 Rules'!A$34:$O63,15)))+(IF(F72="n",VLOOKUP(F72,'Appendix 3 Rules'!A$34:$O63,15)))+(IF(F72="o",VLOOKUP(F72,'Appendix 3 Rules'!A$34:$O63,15)))+(IF(F72="p",VLOOKUP(F72,'Appendix 3 Rules'!A$34:$O63,15)))+(IF(F72="q",VLOOKUP(F72,'Appendix 3 Rules'!A$34:$O63,15)))+(IF(F72="r",VLOOKUP(F72,'Appendix 3 Rules'!A$34:$O63,15)))+(IF(F72="s",VLOOKUP(F72,'Appendix 3 Rules'!A$34:$O63,15)))+(IF(F72="t",VLOOKUP(F72,'Appendix 3 Rules'!A$34:$O63,15)))+(IF(F72="u",VLOOKUP(F72,'Appendix 3 Rules'!A$34:$O63,15))))</f>
        <v/>
      </c>
      <c r="H72" s="93" t="str">
        <f>IF(F72="","",IF(OR(F72="d",F72="e",F72="gc1",F72="gc2",F72="gc3",F72="gr1",F72="gr2",F72="gr3",F72="h1",F72="h2",F72="h3",F72="i1",F72="i2",F72="j1",F72="j2",F72="k",F72="l1",F72="l2",F72="m1",F72="m2",F72="m3",F72="n",F72="o",F72="p",F72="q",F72="r",F72="s",F72="t",F72="u",F72="f"),MIN(G72,VLOOKUP(F72,'Appx 3 (Mass) Rules'!$A$1:$D$150,4,0)),MIN(G72,VLOOKUP(F72,'Appx 3 (Mass) Rules'!$A$1:$D$150,4,0),SUMPRODUCT(IF(I72="",0,INDEX('Appendix 3 Rules'!$B$2:$B$18,MATCH(F72,'Appendix 3 Rules'!$A$2:$A$17))))+(IF(K72="",0,INDEX('Appendix 3 Rules'!$C$2:$C$18,MATCH(F72,'Appendix 3 Rules'!$A$2:$A$17))))+(IF(M72="",0,INDEX('Appendix 3 Rules'!$D$2:$D$18,MATCH(F72,'Appendix 3 Rules'!$A$2:$A$17))))+(IF(O72="",0,INDEX('Appendix 3 Rules'!$E$2:$E$18,MATCH(F72,'Appendix 3 Rules'!$A$2:$A$17))))+(IF(Q72="",0,INDEX('Appendix 3 Rules'!$F$2:$F$18,MATCH(F72,'Appendix 3 Rules'!$A$2:$A$17))))+(IF(S72="",0,INDEX('Appendix 3 Rules'!$G$2:$G$18,MATCH(F72,'Appendix 3 Rules'!$A$2:$A$17))))+(IF(U72="",0,INDEX('Appendix 3 Rules'!$H$2:$H$18,MATCH(F72,'Appendix 3 Rules'!$A$2:$A$17))))+(IF(W72="",0,INDEX('Appendix 3 Rules'!$I$2:$I$18,MATCH(F72,'Appendix 3 Rules'!$A$2:$A$17))))+(IF(Y72="",0,INDEX('Appendix 3 Rules'!$J$2:$J$18,MATCH(F72,'Appendix 3 Rules'!$A$2:$A$17))))+(IF(AA72="",0,INDEX('Appendix 3 Rules'!$K$2:$K$18,MATCH(F72,'Appendix 3 Rules'!$A$2:$A$17))))+(IF(AC72="",0,INDEX('Appendix 3 Rules'!$L$2:$L$18,MATCH(F72,'Appendix 3 Rules'!$A$2:$A$17))))+(IF(AE72="",0,INDEX('Appendix 3 Rules'!$M$2:$M$18,MATCH(F72,'Appendix 3 Rules'!$A$2:$A$17))))+(IF(AG72="",0,INDEX('Appendix 3 Rules'!$N$2:$N$18,MATCH(F72,'Appendix 3 Rules'!$A$2:$A$17))))+(IF(F72="gc1",VLOOKUP(F72,'Appendix 3 Rules'!A$34:$O63,15)))+(IF(F72="gc2",VLOOKUP(F72,'Appendix 3 Rules'!A$34:$O63,15)))+(IF(F72="gc3",VLOOKUP(F72,'Appendix 3 Rules'!A$34:$O63,15)))+(IF(F72="gr1",VLOOKUP(F72,'Appendix 3 Rules'!A$34:$O63,15)))+(IF(F72="gr2",VLOOKUP(F72,'Appendix 3 Rules'!A$34:$O63,15)))+(IF(F72="gr3",VLOOKUP(F72,'Appendix 3 Rules'!A$34:$O63,15)))+(IF(F72="h1",VLOOKUP(F72,'Appendix 3 Rules'!A$34:$O63,15)))+(IF(F72="h2",VLOOKUP(F72,'Appendix 3 Rules'!A$34:$O63,15)))+(IF(F72="h3",VLOOKUP(F72,'Appendix 3 Rules'!A$34:$O63,15)))+(IF(F72="i1",VLOOKUP(F72,'Appendix 3 Rules'!A$34:$O63,15)))+(IF(F72="i2",VLOOKUP(F72,'Appendix 3 Rules'!A$34:$O63,15)))+(IF(F72="j1",VLOOKUP(F72,'Appendix 3 Rules'!A$34:$O63,15)))+(IF(F72="j2",VLOOKUP(F72,'Appendix 3 Rules'!A$34:$O63,15)))+(IF(F72="k",VLOOKUP(F72,'Appendix 3 Rules'!A$34:$O63,15)))+(IF(F72="l1",VLOOKUP(F72,'Appendix 3 Rules'!A$34:$O63,15)))+(IF(F72="l2",VLOOKUP(F72,'Appendix 3 Rules'!A$34:$O63,15)))+(IF(F72="m1",VLOOKUP(F72,'Appendix 3 Rules'!A$34:$O63,15)))+(IF(F72="m2",VLOOKUP(F72,'Appendix 3 Rules'!A$34:$O63,15)))+(IF(F72="m3",VLOOKUP(F72,'Appendix 3 Rules'!A$34:$O63,15)))+(IF(F72="n",VLOOKUP(F72,'Appendix 3 Rules'!A$34:$O63,15)))+(IF(F72="o",VLOOKUP(F72,'Appendix 3 Rules'!A$34:$O63,15)))+(IF(F72="p",VLOOKUP(F72,'Appendix 3 Rules'!A$34:$O63,15)))+(IF(F72="q",VLOOKUP(F72,'Appendix 3 Rules'!A$34:$O63,15)))+(IF(F72="r",VLOOKUP(F72,'Appendix 3 Rules'!A$34:$O63,15)))+(IF(F72="s",VLOOKUP(F72,'Appendix 3 Rules'!A$34:$O63,15)))+(IF(F72="t",VLOOKUP(F72,'Appendix 3 Rules'!A$34:$O63,15)))+(IF(F72="u",VLOOKUP(F72,'Appendix 3 Rules'!A$34:$O63,15))))))</f>
        <v/>
      </c>
      <c r="I72" s="14"/>
      <c r="J72" s="17"/>
      <c r="K72" s="14"/>
      <c r="L72" s="17"/>
      <c r="M72" s="14"/>
      <c r="N72" s="17"/>
      <c r="O72" s="14"/>
      <c r="P72" s="17"/>
      <c r="Q72" s="14"/>
      <c r="R72" s="17"/>
      <c r="S72" s="90"/>
      <c r="T72" s="17"/>
      <c r="U72" s="14"/>
      <c r="V72" s="17"/>
      <c r="W72" s="14"/>
      <c r="X72" s="17"/>
      <c r="Y72" s="91"/>
      <c r="Z72" s="17"/>
      <c r="AA72" s="91"/>
      <c r="AB72" s="17"/>
      <c r="AC72" s="11"/>
      <c r="AD72" s="16"/>
      <c r="AE72" s="11"/>
      <c r="AF72" s="16"/>
      <c r="AG72" s="11"/>
      <c r="AH72" s="16"/>
      <c r="AJ72" s="16" t="str">
        <f>IF(AND(F72&lt;&gt;"f",M72&lt;&gt;""),VLOOKUP(F72,'Appendix 3 Rules'!$A$1:$O$34,4,FALSE),"")</f>
        <v/>
      </c>
      <c r="AK72" s="16" t="str">
        <f>IF(Q72="","",VLOOKUP(F72,'Appendix 3 Rules'!$A$1:$N$34,6,FALSE))</f>
        <v/>
      </c>
      <c r="AL72" s="16" t="str">
        <f>IF(AND(F72="f",U72&lt;&gt;""),VLOOKUP(F72,'Appendix 3 Rules'!$A$1:$N$34,8,FALSE),"")</f>
        <v/>
      </c>
    </row>
    <row r="73" spans="1:38" ht="18" customHeight="1" x14ac:dyDescent="0.2">
      <c r="B73" s="92"/>
      <c r="C73" s="12"/>
      <c r="D73" s="13"/>
      <c r="E73" s="12"/>
      <c r="F73" s="11"/>
      <c r="G73" s="26" t="str">
        <f>IF(F73="","",SUMPRODUCT(IF(I73="",0,INDEX('Appendix 3 Rules'!$B$2:$B$18,MATCH(F73,'Appendix 3 Rules'!$A$2:$A$17))))+(IF(K73="",0,INDEX('Appendix 3 Rules'!$C$2:$C$18,MATCH(F73,'Appendix 3 Rules'!$A$2:$A$17))))+(IF(M73="",0,INDEX('Appendix 3 Rules'!$D$2:$D$18,MATCH(F73,'Appendix 3 Rules'!$A$2:$A$17))))+(IF(O73="",0,INDEX('Appendix 3 Rules'!$E$2:$E$18,MATCH(F73,'Appendix 3 Rules'!$A$2:$A$17))))+(IF(Q73="",0,INDEX('Appendix 3 Rules'!$F$2:$F$18,MATCH(F73,'Appendix 3 Rules'!$A$2:$A$17))))+(IF(S73="",0,INDEX('Appendix 3 Rules'!$G$2:$G$18,MATCH(F73,'Appendix 3 Rules'!$A$2:$A$17))))+(IF(U73="",0,INDEX('Appendix 3 Rules'!$H$2:$H$18,MATCH(F73,'Appendix 3 Rules'!$A$2:$A$17))))+(IF(W73="",0,INDEX('Appendix 3 Rules'!$I$2:$I$18,MATCH(F73,'Appendix 3 Rules'!$A$2:$A$17))))+(IF(Y73="",0,INDEX('Appendix 3 Rules'!$J$2:$J$18,MATCH(F73,'Appendix 3 Rules'!$A$2:$A$17))))+(IF(AA73="",0,INDEX('Appendix 3 Rules'!$K$2:$K$18,MATCH(F73,'Appendix 3 Rules'!$A$2:$A$17))))+(IF(AC73="",0,INDEX('Appendix 3 Rules'!$L$2:$L$18,MATCH(F73,'Appendix 3 Rules'!$A$2:$A$17))))+(IF(AE73="",0,INDEX('Appendix 3 Rules'!$M$2:$M$18,MATCH(F73,'Appendix 3 Rules'!$A$2:$A$17))))+(IF(AG73="",0,INDEX('Appendix 3 Rules'!$N$2:$N$18,MATCH(F73,'Appendix 3 Rules'!$A$2:$A$17))))+(IF(F73="gc1",VLOOKUP(F73,'Appendix 3 Rules'!A$34:$O64,15)))+(IF(F73="gc2",VLOOKUP(F73,'Appendix 3 Rules'!A$34:$O64,15)))+(IF(F73="gc3",VLOOKUP(F73,'Appendix 3 Rules'!A$34:$O64,15)))+(IF(F73="gr1",VLOOKUP(F73,'Appendix 3 Rules'!A$34:$O64,15)))+(IF(F73="gr2",VLOOKUP(F73,'Appendix 3 Rules'!A$34:$O64,15)))+(IF(F73="gr3",VLOOKUP(F73,'Appendix 3 Rules'!A$34:$O64,15)))+(IF(F73="h1",VLOOKUP(F73,'Appendix 3 Rules'!A$34:$O64,15)))+(IF(F73="h2",VLOOKUP(F73,'Appendix 3 Rules'!A$34:$O64,15)))+(IF(F73="h3",VLOOKUP(F73,'Appendix 3 Rules'!A$34:$O64,15)))+(IF(F73="i1",VLOOKUP(F73,'Appendix 3 Rules'!A$34:$O64,15)))+(IF(F73="i2",VLOOKUP(F73,'Appendix 3 Rules'!A$34:$O64,15)))+(IF(F73="j1",VLOOKUP(F73,'Appendix 3 Rules'!A$34:$O64,15)))+(IF(F73="j2",VLOOKUP(F73,'Appendix 3 Rules'!A$34:$O64,15)))+(IF(F73="k",VLOOKUP(F73,'Appendix 3 Rules'!A$34:$O64,15)))+(IF(F73="l1",VLOOKUP(F73,'Appendix 3 Rules'!A$34:$O64,15)))+(IF(F73="l2",VLOOKUP(F73,'Appendix 3 Rules'!A$34:$O64,15)))+(IF(F73="m1",VLOOKUP(F73,'Appendix 3 Rules'!A$34:$O64,15)))+(IF(F73="m2",VLOOKUP(F73,'Appendix 3 Rules'!A$34:$O64,15)))+(IF(F73="m3",VLOOKUP(F73,'Appendix 3 Rules'!A$34:$O64,15)))+(IF(F73="n",VLOOKUP(F73,'Appendix 3 Rules'!A$34:$O64,15)))+(IF(F73="o",VLOOKUP(F73,'Appendix 3 Rules'!A$34:$O64,15)))+(IF(F73="p",VLOOKUP(F73,'Appendix 3 Rules'!A$34:$O64,15)))+(IF(F73="q",VLOOKUP(F73,'Appendix 3 Rules'!A$34:$O64,15)))+(IF(F73="r",VLOOKUP(F73,'Appendix 3 Rules'!A$34:$O64,15)))+(IF(F73="s",VLOOKUP(F73,'Appendix 3 Rules'!A$34:$O64,15)))+(IF(F73="t",VLOOKUP(F73,'Appendix 3 Rules'!A$34:$O64,15)))+(IF(F73="u",VLOOKUP(F73,'Appendix 3 Rules'!A$34:$O64,15))))</f>
        <v/>
      </c>
      <c r="H73" s="93" t="str">
        <f>IF(F73="","",IF(OR(F73="d",F73="e",F73="gc1",F73="gc2",F73="gc3",F73="gr1",F73="gr2",F73="gr3",F73="h1",F73="h2",F73="h3",F73="i1",F73="i2",F73="j1",F73="j2",F73="k",F73="l1",F73="l2",F73="m1",F73="m2",F73="m3",F73="n",F73="o",F73="p",F73="q",F73="r",F73="s",F73="t",F73="u",F73="f"),MIN(G73,VLOOKUP(F73,'Appx 3 (Mass) Rules'!$A$1:$D$150,4,0)),MIN(G73,VLOOKUP(F73,'Appx 3 (Mass) Rules'!$A$1:$D$150,4,0),SUMPRODUCT(IF(I73="",0,INDEX('Appendix 3 Rules'!$B$2:$B$18,MATCH(F73,'Appendix 3 Rules'!$A$2:$A$17))))+(IF(K73="",0,INDEX('Appendix 3 Rules'!$C$2:$C$18,MATCH(F73,'Appendix 3 Rules'!$A$2:$A$17))))+(IF(M73="",0,INDEX('Appendix 3 Rules'!$D$2:$D$18,MATCH(F73,'Appendix 3 Rules'!$A$2:$A$17))))+(IF(O73="",0,INDEX('Appendix 3 Rules'!$E$2:$E$18,MATCH(F73,'Appendix 3 Rules'!$A$2:$A$17))))+(IF(Q73="",0,INDEX('Appendix 3 Rules'!$F$2:$F$18,MATCH(F73,'Appendix 3 Rules'!$A$2:$A$17))))+(IF(S73="",0,INDEX('Appendix 3 Rules'!$G$2:$G$18,MATCH(F73,'Appendix 3 Rules'!$A$2:$A$17))))+(IF(U73="",0,INDEX('Appendix 3 Rules'!$H$2:$H$18,MATCH(F73,'Appendix 3 Rules'!$A$2:$A$17))))+(IF(W73="",0,INDEX('Appendix 3 Rules'!$I$2:$I$18,MATCH(F73,'Appendix 3 Rules'!$A$2:$A$17))))+(IF(Y73="",0,INDEX('Appendix 3 Rules'!$J$2:$J$18,MATCH(F73,'Appendix 3 Rules'!$A$2:$A$17))))+(IF(AA73="",0,INDEX('Appendix 3 Rules'!$K$2:$K$18,MATCH(F73,'Appendix 3 Rules'!$A$2:$A$17))))+(IF(AC73="",0,INDEX('Appendix 3 Rules'!$L$2:$L$18,MATCH(F73,'Appendix 3 Rules'!$A$2:$A$17))))+(IF(AE73="",0,INDEX('Appendix 3 Rules'!$M$2:$M$18,MATCH(F73,'Appendix 3 Rules'!$A$2:$A$17))))+(IF(AG73="",0,INDEX('Appendix 3 Rules'!$N$2:$N$18,MATCH(F73,'Appendix 3 Rules'!$A$2:$A$17))))+(IF(F73="gc1",VLOOKUP(F73,'Appendix 3 Rules'!A$34:$O64,15)))+(IF(F73="gc2",VLOOKUP(F73,'Appendix 3 Rules'!A$34:$O64,15)))+(IF(F73="gc3",VLOOKUP(F73,'Appendix 3 Rules'!A$34:$O64,15)))+(IF(F73="gr1",VLOOKUP(F73,'Appendix 3 Rules'!A$34:$O64,15)))+(IF(F73="gr2",VLOOKUP(F73,'Appendix 3 Rules'!A$34:$O64,15)))+(IF(F73="gr3",VLOOKUP(F73,'Appendix 3 Rules'!A$34:$O64,15)))+(IF(F73="h1",VLOOKUP(F73,'Appendix 3 Rules'!A$34:$O64,15)))+(IF(F73="h2",VLOOKUP(F73,'Appendix 3 Rules'!A$34:$O64,15)))+(IF(F73="h3",VLOOKUP(F73,'Appendix 3 Rules'!A$34:$O64,15)))+(IF(F73="i1",VLOOKUP(F73,'Appendix 3 Rules'!A$34:$O64,15)))+(IF(F73="i2",VLOOKUP(F73,'Appendix 3 Rules'!A$34:$O64,15)))+(IF(F73="j1",VLOOKUP(F73,'Appendix 3 Rules'!A$34:$O64,15)))+(IF(F73="j2",VLOOKUP(F73,'Appendix 3 Rules'!A$34:$O64,15)))+(IF(F73="k",VLOOKUP(F73,'Appendix 3 Rules'!A$34:$O64,15)))+(IF(F73="l1",VLOOKUP(F73,'Appendix 3 Rules'!A$34:$O64,15)))+(IF(F73="l2",VLOOKUP(F73,'Appendix 3 Rules'!A$34:$O64,15)))+(IF(F73="m1",VLOOKUP(F73,'Appendix 3 Rules'!A$34:$O64,15)))+(IF(F73="m2",VLOOKUP(F73,'Appendix 3 Rules'!A$34:$O64,15)))+(IF(F73="m3",VLOOKUP(F73,'Appendix 3 Rules'!A$34:$O64,15)))+(IF(F73="n",VLOOKUP(F73,'Appendix 3 Rules'!A$34:$O64,15)))+(IF(F73="o",VLOOKUP(F73,'Appendix 3 Rules'!A$34:$O64,15)))+(IF(F73="p",VLOOKUP(F73,'Appendix 3 Rules'!A$34:$O64,15)))+(IF(F73="q",VLOOKUP(F73,'Appendix 3 Rules'!A$34:$O64,15)))+(IF(F73="r",VLOOKUP(F73,'Appendix 3 Rules'!A$34:$O64,15)))+(IF(F73="s",VLOOKUP(F73,'Appendix 3 Rules'!A$34:$O64,15)))+(IF(F73="t",VLOOKUP(F73,'Appendix 3 Rules'!A$34:$O64,15)))+(IF(F73="u",VLOOKUP(F73,'Appendix 3 Rules'!A$34:$O64,15))))))</f>
        <v/>
      </c>
      <c r="I73" s="15"/>
      <c r="J73" s="16"/>
      <c r="K73" s="15"/>
      <c r="L73" s="16"/>
      <c r="M73" s="15"/>
      <c r="N73" s="16"/>
      <c r="O73" s="15"/>
      <c r="P73" s="16"/>
      <c r="Q73" s="15"/>
      <c r="R73" s="16"/>
      <c r="S73" s="15"/>
      <c r="T73" s="16"/>
      <c r="U73" s="15"/>
      <c r="V73" s="16"/>
      <c r="W73" s="15"/>
      <c r="X73" s="16"/>
      <c r="Y73" s="15"/>
      <c r="Z73" s="16"/>
      <c r="AA73" s="15"/>
      <c r="AB73" s="16"/>
      <c r="AC73" s="11"/>
      <c r="AD73" s="16"/>
      <c r="AE73" s="11"/>
      <c r="AF73" s="16"/>
      <c r="AG73" s="11"/>
      <c r="AH73" s="16"/>
      <c r="AJ73" s="16" t="str">
        <f>IF(AND(F73&lt;&gt;"f",M73&lt;&gt;""),VLOOKUP(F73,'Appendix 3 Rules'!$A$1:$O$34,4,FALSE),"")</f>
        <v/>
      </c>
      <c r="AK73" s="16" t="str">
        <f>IF(Q73="","",VLOOKUP(F73,'Appendix 3 Rules'!$A$1:$N$34,6,FALSE))</f>
        <v/>
      </c>
      <c r="AL73" s="16" t="str">
        <f>IF(AND(F73="f",U73&lt;&gt;""),VLOOKUP(F73,'Appendix 3 Rules'!$A$1:$N$34,8,FALSE),"")</f>
        <v/>
      </c>
    </row>
    <row r="74" spans="1:38" ht="18" customHeight="1" x14ac:dyDescent="0.2">
      <c r="B74" s="92"/>
      <c r="C74" s="12"/>
      <c r="D74" s="13"/>
      <c r="E74" s="12"/>
      <c r="F74" s="11"/>
      <c r="G74" s="26" t="str">
        <f>IF(F74="","",SUMPRODUCT(IF(I74="",0,INDEX('Appendix 3 Rules'!$B$2:$B$18,MATCH(F74,'Appendix 3 Rules'!$A$2:$A$17))))+(IF(K74="",0,INDEX('Appendix 3 Rules'!$C$2:$C$18,MATCH(F74,'Appendix 3 Rules'!$A$2:$A$17))))+(IF(M74="",0,INDEX('Appendix 3 Rules'!$D$2:$D$18,MATCH(F74,'Appendix 3 Rules'!$A$2:$A$17))))+(IF(O74="",0,INDEX('Appendix 3 Rules'!$E$2:$E$18,MATCH(F74,'Appendix 3 Rules'!$A$2:$A$17))))+(IF(Q74="",0,INDEX('Appendix 3 Rules'!$F$2:$F$18,MATCH(F74,'Appendix 3 Rules'!$A$2:$A$17))))+(IF(S74="",0,INDEX('Appendix 3 Rules'!$G$2:$G$18,MATCH(F74,'Appendix 3 Rules'!$A$2:$A$17))))+(IF(U74="",0,INDEX('Appendix 3 Rules'!$H$2:$H$18,MATCH(F74,'Appendix 3 Rules'!$A$2:$A$17))))+(IF(W74="",0,INDEX('Appendix 3 Rules'!$I$2:$I$18,MATCH(F74,'Appendix 3 Rules'!$A$2:$A$17))))+(IF(Y74="",0,INDEX('Appendix 3 Rules'!$J$2:$J$18,MATCH(F74,'Appendix 3 Rules'!$A$2:$A$17))))+(IF(AA74="",0,INDEX('Appendix 3 Rules'!$K$2:$K$18,MATCH(F74,'Appendix 3 Rules'!$A$2:$A$17))))+(IF(AC74="",0,INDEX('Appendix 3 Rules'!$L$2:$L$18,MATCH(F74,'Appendix 3 Rules'!$A$2:$A$17))))+(IF(AE74="",0,INDEX('Appendix 3 Rules'!$M$2:$M$18,MATCH(F74,'Appendix 3 Rules'!$A$2:$A$17))))+(IF(AG74="",0,INDEX('Appendix 3 Rules'!$N$2:$N$18,MATCH(F74,'Appendix 3 Rules'!$A$2:$A$17))))+(IF(F74="gc1",VLOOKUP(F74,'Appendix 3 Rules'!A$34:$O65,15)))+(IF(F74="gc2",VLOOKUP(F74,'Appendix 3 Rules'!A$34:$O65,15)))+(IF(F74="gc3",VLOOKUP(F74,'Appendix 3 Rules'!A$34:$O65,15)))+(IF(F74="gr1",VLOOKUP(F74,'Appendix 3 Rules'!A$34:$O65,15)))+(IF(F74="gr2",VLOOKUP(F74,'Appendix 3 Rules'!A$34:$O65,15)))+(IF(F74="gr3",VLOOKUP(F74,'Appendix 3 Rules'!A$34:$O65,15)))+(IF(F74="h1",VLOOKUP(F74,'Appendix 3 Rules'!A$34:$O65,15)))+(IF(F74="h2",VLOOKUP(F74,'Appendix 3 Rules'!A$34:$O65,15)))+(IF(F74="h3",VLOOKUP(F74,'Appendix 3 Rules'!A$34:$O65,15)))+(IF(F74="i1",VLOOKUP(F74,'Appendix 3 Rules'!A$34:$O65,15)))+(IF(F74="i2",VLOOKUP(F74,'Appendix 3 Rules'!A$34:$O65,15)))+(IF(F74="j1",VLOOKUP(F74,'Appendix 3 Rules'!A$34:$O65,15)))+(IF(F74="j2",VLOOKUP(F74,'Appendix 3 Rules'!A$34:$O65,15)))+(IF(F74="k",VLOOKUP(F74,'Appendix 3 Rules'!A$34:$O65,15)))+(IF(F74="l1",VLOOKUP(F74,'Appendix 3 Rules'!A$34:$O65,15)))+(IF(F74="l2",VLOOKUP(F74,'Appendix 3 Rules'!A$34:$O65,15)))+(IF(F74="m1",VLOOKUP(F74,'Appendix 3 Rules'!A$34:$O65,15)))+(IF(F74="m2",VLOOKUP(F74,'Appendix 3 Rules'!A$34:$O65,15)))+(IF(F74="m3",VLOOKUP(F74,'Appendix 3 Rules'!A$34:$O65,15)))+(IF(F74="n",VLOOKUP(F74,'Appendix 3 Rules'!A$34:$O65,15)))+(IF(F74="o",VLOOKUP(F74,'Appendix 3 Rules'!A$34:$O65,15)))+(IF(F74="p",VLOOKUP(F74,'Appendix 3 Rules'!A$34:$O65,15)))+(IF(F74="q",VLOOKUP(F74,'Appendix 3 Rules'!A$34:$O65,15)))+(IF(F74="r",VLOOKUP(F74,'Appendix 3 Rules'!A$34:$O65,15)))+(IF(F74="s",VLOOKUP(F74,'Appendix 3 Rules'!A$34:$O65,15)))+(IF(F74="t",VLOOKUP(F74,'Appendix 3 Rules'!A$34:$O65,15)))+(IF(F74="u",VLOOKUP(F74,'Appendix 3 Rules'!A$34:$O65,15))))</f>
        <v/>
      </c>
      <c r="H74" s="93" t="str">
        <f>IF(F74="","",IF(OR(F74="d",F74="e",F74="gc1",F74="gc2",F74="gc3",F74="gr1",F74="gr2",F74="gr3",F74="h1",F74="h2",F74="h3",F74="i1",F74="i2",F74="j1",F74="j2",F74="k",F74="l1",F74="l2",F74="m1",F74="m2",F74="m3",F74="n",F74="o",F74="p",F74="q",F74="r",F74="s",F74="t",F74="u",F74="f"),MIN(G74,VLOOKUP(F74,'Appx 3 (Mass) Rules'!$A$1:$D$150,4,0)),MIN(G74,VLOOKUP(F74,'Appx 3 (Mass) Rules'!$A$1:$D$150,4,0),SUMPRODUCT(IF(I74="",0,INDEX('Appendix 3 Rules'!$B$2:$B$18,MATCH(F74,'Appendix 3 Rules'!$A$2:$A$17))))+(IF(K74="",0,INDEX('Appendix 3 Rules'!$C$2:$C$18,MATCH(F74,'Appendix 3 Rules'!$A$2:$A$17))))+(IF(M74="",0,INDEX('Appendix 3 Rules'!$D$2:$D$18,MATCH(F74,'Appendix 3 Rules'!$A$2:$A$17))))+(IF(O74="",0,INDEX('Appendix 3 Rules'!$E$2:$E$18,MATCH(F74,'Appendix 3 Rules'!$A$2:$A$17))))+(IF(Q74="",0,INDEX('Appendix 3 Rules'!$F$2:$F$18,MATCH(F74,'Appendix 3 Rules'!$A$2:$A$17))))+(IF(S74="",0,INDEX('Appendix 3 Rules'!$G$2:$G$18,MATCH(F74,'Appendix 3 Rules'!$A$2:$A$17))))+(IF(U74="",0,INDEX('Appendix 3 Rules'!$H$2:$H$18,MATCH(F74,'Appendix 3 Rules'!$A$2:$A$17))))+(IF(W74="",0,INDEX('Appendix 3 Rules'!$I$2:$I$18,MATCH(F74,'Appendix 3 Rules'!$A$2:$A$17))))+(IF(Y74="",0,INDEX('Appendix 3 Rules'!$J$2:$J$18,MATCH(F74,'Appendix 3 Rules'!$A$2:$A$17))))+(IF(AA74="",0,INDEX('Appendix 3 Rules'!$K$2:$K$18,MATCH(F74,'Appendix 3 Rules'!$A$2:$A$17))))+(IF(AC74="",0,INDEX('Appendix 3 Rules'!$L$2:$L$18,MATCH(F74,'Appendix 3 Rules'!$A$2:$A$17))))+(IF(AE74="",0,INDEX('Appendix 3 Rules'!$M$2:$M$18,MATCH(F74,'Appendix 3 Rules'!$A$2:$A$17))))+(IF(AG74="",0,INDEX('Appendix 3 Rules'!$N$2:$N$18,MATCH(F74,'Appendix 3 Rules'!$A$2:$A$17))))+(IF(F74="gc1",VLOOKUP(F74,'Appendix 3 Rules'!A$34:$O65,15)))+(IF(F74="gc2",VLOOKUP(F74,'Appendix 3 Rules'!A$34:$O65,15)))+(IF(F74="gc3",VLOOKUP(F74,'Appendix 3 Rules'!A$34:$O65,15)))+(IF(F74="gr1",VLOOKUP(F74,'Appendix 3 Rules'!A$34:$O65,15)))+(IF(F74="gr2",VLOOKUP(F74,'Appendix 3 Rules'!A$34:$O65,15)))+(IF(F74="gr3",VLOOKUP(F74,'Appendix 3 Rules'!A$34:$O65,15)))+(IF(F74="h1",VLOOKUP(F74,'Appendix 3 Rules'!A$34:$O65,15)))+(IF(F74="h2",VLOOKUP(F74,'Appendix 3 Rules'!A$34:$O65,15)))+(IF(F74="h3",VLOOKUP(F74,'Appendix 3 Rules'!A$34:$O65,15)))+(IF(F74="i1",VLOOKUP(F74,'Appendix 3 Rules'!A$34:$O65,15)))+(IF(F74="i2",VLOOKUP(F74,'Appendix 3 Rules'!A$34:$O65,15)))+(IF(F74="j1",VLOOKUP(F74,'Appendix 3 Rules'!A$34:$O65,15)))+(IF(F74="j2",VLOOKUP(F74,'Appendix 3 Rules'!A$34:$O65,15)))+(IF(F74="k",VLOOKUP(F74,'Appendix 3 Rules'!A$34:$O65,15)))+(IF(F74="l1",VLOOKUP(F74,'Appendix 3 Rules'!A$34:$O65,15)))+(IF(F74="l2",VLOOKUP(F74,'Appendix 3 Rules'!A$34:$O65,15)))+(IF(F74="m1",VLOOKUP(F74,'Appendix 3 Rules'!A$34:$O65,15)))+(IF(F74="m2",VLOOKUP(F74,'Appendix 3 Rules'!A$34:$O65,15)))+(IF(F74="m3",VLOOKUP(F74,'Appendix 3 Rules'!A$34:$O65,15)))+(IF(F74="n",VLOOKUP(F74,'Appendix 3 Rules'!A$34:$O65,15)))+(IF(F74="o",VLOOKUP(F74,'Appendix 3 Rules'!A$34:$O65,15)))+(IF(F74="p",VLOOKUP(F74,'Appendix 3 Rules'!A$34:$O65,15)))+(IF(F74="q",VLOOKUP(F74,'Appendix 3 Rules'!A$34:$O65,15)))+(IF(F74="r",VLOOKUP(F74,'Appendix 3 Rules'!A$34:$O65,15)))+(IF(F74="s",VLOOKUP(F74,'Appendix 3 Rules'!A$34:$O65,15)))+(IF(F74="t",VLOOKUP(F74,'Appendix 3 Rules'!A$34:$O65,15)))+(IF(F74="u",VLOOKUP(F74,'Appendix 3 Rules'!A$34:$O65,15))))))</f>
        <v/>
      </c>
      <c r="I74" s="14"/>
      <c r="J74" s="17"/>
      <c r="K74" s="14"/>
      <c r="L74" s="17"/>
      <c r="M74" s="14"/>
      <c r="N74" s="17"/>
      <c r="O74" s="14"/>
      <c r="P74" s="17"/>
      <c r="Q74" s="14"/>
      <c r="R74" s="17"/>
      <c r="S74" s="90"/>
      <c r="T74" s="17"/>
      <c r="U74" s="14"/>
      <c r="V74" s="17"/>
      <c r="W74" s="14"/>
      <c r="X74" s="17"/>
      <c r="Y74" s="91"/>
      <c r="Z74" s="17"/>
      <c r="AA74" s="91"/>
      <c r="AB74" s="17"/>
      <c r="AC74" s="11"/>
      <c r="AD74" s="16"/>
      <c r="AE74" s="11"/>
      <c r="AF74" s="16"/>
      <c r="AG74" s="11"/>
      <c r="AH74" s="16"/>
      <c r="AJ74" s="16" t="str">
        <f>IF(AND(F74&lt;&gt;"f",M74&lt;&gt;""),VLOOKUP(F74,'Appendix 3 Rules'!$A$1:$O$34,4,FALSE),"")</f>
        <v/>
      </c>
      <c r="AK74" s="16" t="str">
        <f>IF(Q74="","",VLOOKUP(F74,'Appendix 3 Rules'!$A$1:$N$34,6,FALSE))</f>
        <v/>
      </c>
      <c r="AL74" s="16" t="str">
        <f>IF(AND(F74="f",U74&lt;&gt;""),VLOOKUP(F74,'Appendix 3 Rules'!$A$1:$N$34,8,FALSE),"")</f>
        <v/>
      </c>
    </row>
    <row r="75" spans="1:38" ht="18" customHeight="1" x14ac:dyDescent="0.2">
      <c r="B75" s="92"/>
      <c r="C75" s="12"/>
      <c r="D75" s="13"/>
      <c r="E75" s="12"/>
      <c r="F75" s="11"/>
      <c r="G75" s="26" t="str">
        <f>IF(F75="","",SUMPRODUCT(IF(I75="",0,INDEX('Appendix 3 Rules'!$B$2:$B$18,MATCH(F75,'Appendix 3 Rules'!$A$2:$A$17))))+(IF(K75="",0,INDEX('Appendix 3 Rules'!$C$2:$C$18,MATCH(F75,'Appendix 3 Rules'!$A$2:$A$17))))+(IF(M75="",0,INDEX('Appendix 3 Rules'!$D$2:$D$18,MATCH(F75,'Appendix 3 Rules'!$A$2:$A$17))))+(IF(O75="",0,INDEX('Appendix 3 Rules'!$E$2:$E$18,MATCH(F75,'Appendix 3 Rules'!$A$2:$A$17))))+(IF(Q75="",0,INDEX('Appendix 3 Rules'!$F$2:$F$18,MATCH(F75,'Appendix 3 Rules'!$A$2:$A$17))))+(IF(S75="",0,INDEX('Appendix 3 Rules'!$G$2:$G$18,MATCH(F75,'Appendix 3 Rules'!$A$2:$A$17))))+(IF(U75="",0,INDEX('Appendix 3 Rules'!$H$2:$H$18,MATCH(F75,'Appendix 3 Rules'!$A$2:$A$17))))+(IF(W75="",0,INDEX('Appendix 3 Rules'!$I$2:$I$18,MATCH(F75,'Appendix 3 Rules'!$A$2:$A$17))))+(IF(Y75="",0,INDEX('Appendix 3 Rules'!$J$2:$J$18,MATCH(F75,'Appendix 3 Rules'!$A$2:$A$17))))+(IF(AA75="",0,INDEX('Appendix 3 Rules'!$K$2:$K$18,MATCH(F75,'Appendix 3 Rules'!$A$2:$A$17))))+(IF(AC75="",0,INDEX('Appendix 3 Rules'!$L$2:$L$18,MATCH(F75,'Appendix 3 Rules'!$A$2:$A$17))))+(IF(AE75="",0,INDEX('Appendix 3 Rules'!$M$2:$M$18,MATCH(F75,'Appendix 3 Rules'!$A$2:$A$17))))+(IF(AG75="",0,INDEX('Appendix 3 Rules'!$N$2:$N$18,MATCH(F75,'Appendix 3 Rules'!$A$2:$A$17))))+(IF(F75="gc1",VLOOKUP(F75,'Appendix 3 Rules'!A$34:$O66,15)))+(IF(F75="gc2",VLOOKUP(F75,'Appendix 3 Rules'!A$34:$O66,15)))+(IF(F75="gc3",VLOOKUP(F75,'Appendix 3 Rules'!A$34:$O66,15)))+(IF(F75="gr1",VLOOKUP(F75,'Appendix 3 Rules'!A$34:$O66,15)))+(IF(F75="gr2",VLOOKUP(F75,'Appendix 3 Rules'!A$34:$O66,15)))+(IF(F75="gr3",VLOOKUP(F75,'Appendix 3 Rules'!A$34:$O66,15)))+(IF(F75="h1",VLOOKUP(F75,'Appendix 3 Rules'!A$34:$O66,15)))+(IF(F75="h2",VLOOKUP(F75,'Appendix 3 Rules'!A$34:$O66,15)))+(IF(F75="h3",VLOOKUP(F75,'Appendix 3 Rules'!A$34:$O66,15)))+(IF(F75="i1",VLOOKUP(F75,'Appendix 3 Rules'!A$34:$O66,15)))+(IF(F75="i2",VLOOKUP(F75,'Appendix 3 Rules'!A$34:$O66,15)))+(IF(F75="j1",VLOOKUP(F75,'Appendix 3 Rules'!A$34:$O66,15)))+(IF(F75="j2",VLOOKUP(F75,'Appendix 3 Rules'!A$34:$O66,15)))+(IF(F75="k",VLOOKUP(F75,'Appendix 3 Rules'!A$34:$O66,15)))+(IF(F75="l1",VLOOKUP(F75,'Appendix 3 Rules'!A$34:$O66,15)))+(IF(F75="l2",VLOOKUP(F75,'Appendix 3 Rules'!A$34:$O66,15)))+(IF(F75="m1",VLOOKUP(F75,'Appendix 3 Rules'!A$34:$O66,15)))+(IF(F75="m2",VLOOKUP(F75,'Appendix 3 Rules'!A$34:$O66,15)))+(IF(F75="m3",VLOOKUP(F75,'Appendix 3 Rules'!A$34:$O66,15)))+(IF(F75="n",VLOOKUP(F75,'Appendix 3 Rules'!A$34:$O66,15)))+(IF(F75="o",VLOOKUP(F75,'Appendix 3 Rules'!A$34:$O66,15)))+(IF(F75="p",VLOOKUP(F75,'Appendix 3 Rules'!A$34:$O66,15)))+(IF(F75="q",VLOOKUP(F75,'Appendix 3 Rules'!A$34:$O66,15)))+(IF(F75="r",VLOOKUP(F75,'Appendix 3 Rules'!A$34:$O66,15)))+(IF(F75="s",VLOOKUP(F75,'Appendix 3 Rules'!A$34:$O66,15)))+(IF(F75="t",VLOOKUP(F75,'Appendix 3 Rules'!A$34:$O66,15)))+(IF(F75="u",VLOOKUP(F75,'Appendix 3 Rules'!A$34:$O66,15))))</f>
        <v/>
      </c>
      <c r="H75" s="93" t="str">
        <f>IF(F75="","",IF(OR(F75="d",F75="e",F75="gc1",F75="gc2",F75="gc3",F75="gr1",F75="gr2",F75="gr3",F75="h1",F75="h2",F75="h3",F75="i1",F75="i2",F75="j1",F75="j2",F75="k",F75="l1",F75="l2",F75="m1",F75="m2",F75="m3",F75="n",F75="o",F75="p",F75="q",F75="r",F75="s",F75="t",F75="u",F75="f"),MIN(G75,VLOOKUP(F75,'Appx 3 (Mass) Rules'!$A$1:$D$150,4,0)),MIN(G75,VLOOKUP(F75,'Appx 3 (Mass) Rules'!$A$1:$D$150,4,0),SUMPRODUCT(IF(I75="",0,INDEX('Appendix 3 Rules'!$B$2:$B$18,MATCH(F75,'Appendix 3 Rules'!$A$2:$A$17))))+(IF(K75="",0,INDEX('Appendix 3 Rules'!$C$2:$C$18,MATCH(F75,'Appendix 3 Rules'!$A$2:$A$17))))+(IF(M75="",0,INDEX('Appendix 3 Rules'!$D$2:$D$18,MATCH(F75,'Appendix 3 Rules'!$A$2:$A$17))))+(IF(O75="",0,INDEX('Appendix 3 Rules'!$E$2:$E$18,MATCH(F75,'Appendix 3 Rules'!$A$2:$A$17))))+(IF(Q75="",0,INDEX('Appendix 3 Rules'!$F$2:$F$18,MATCH(F75,'Appendix 3 Rules'!$A$2:$A$17))))+(IF(S75="",0,INDEX('Appendix 3 Rules'!$G$2:$G$18,MATCH(F75,'Appendix 3 Rules'!$A$2:$A$17))))+(IF(U75="",0,INDEX('Appendix 3 Rules'!$H$2:$H$18,MATCH(F75,'Appendix 3 Rules'!$A$2:$A$17))))+(IF(W75="",0,INDEX('Appendix 3 Rules'!$I$2:$I$18,MATCH(F75,'Appendix 3 Rules'!$A$2:$A$17))))+(IF(Y75="",0,INDEX('Appendix 3 Rules'!$J$2:$J$18,MATCH(F75,'Appendix 3 Rules'!$A$2:$A$17))))+(IF(AA75="",0,INDEX('Appendix 3 Rules'!$K$2:$K$18,MATCH(F75,'Appendix 3 Rules'!$A$2:$A$17))))+(IF(AC75="",0,INDEX('Appendix 3 Rules'!$L$2:$L$18,MATCH(F75,'Appendix 3 Rules'!$A$2:$A$17))))+(IF(AE75="",0,INDEX('Appendix 3 Rules'!$M$2:$M$18,MATCH(F75,'Appendix 3 Rules'!$A$2:$A$17))))+(IF(AG75="",0,INDEX('Appendix 3 Rules'!$N$2:$N$18,MATCH(F75,'Appendix 3 Rules'!$A$2:$A$17))))+(IF(F75="gc1",VLOOKUP(F75,'Appendix 3 Rules'!A$34:$O66,15)))+(IF(F75="gc2",VLOOKUP(F75,'Appendix 3 Rules'!A$34:$O66,15)))+(IF(F75="gc3",VLOOKUP(F75,'Appendix 3 Rules'!A$34:$O66,15)))+(IF(F75="gr1",VLOOKUP(F75,'Appendix 3 Rules'!A$34:$O66,15)))+(IF(F75="gr2",VLOOKUP(F75,'Appendix 3 Rules'!A$34:$O66,15)))+(IF(F75="gr3",VLOOKUP(F75,'Appendix 3 Rules'!A$34:$O66,15)))+(IF(F75="h1",VLOOKUP(F75,'Appendix 3 Rules'!A$34:$O66,15)))+(IF(F75="h2",VLOOKUP(F75,'Appendix 3 Rules'!A$34:$O66,15)))+(IF(F75="h3",VLOOKUP(F75,'Appendix 3 Rules'!A$34:$O66,15)))+(IF(F75="i1",VLOOKUP(F75,'Appendix 3 Rules'!A$34:$O66,15)))+(IF(F75="i2",VLOOKUP(F75,'Appendix 3 Rules'!A$34:$O66,15)))+(IF(F75="j1",VLOOKUP(F75,'Appendix 3 Rules'!A$34:$O66,15)))+(IF(F75="j2",VLOOKUP(F75,'Appendix 3 Rules'!A$34:$O66,15)))+(IF(F75="k",VLOOKUP(F75,'Appendix 3 Rules'!A$34:$O66,15)))+(IF(F75="l1",VLOOKUP(F75,'Appendix 3 Rules'!A$34:$O66,15)))+(IF(F75="l2",VLOOKUP(F75,'Appendix 3 Rules'!A$34:$O66,15)))+(IF(F75="m1",VLOOKUP(F75,'Appendix 3 Rules'!A$34:$O66,15)))+(IF(F75="m2",VLOOKUP(F75,'Appendix 3 Rules'!A$34:$O66,15)))+(IF(F75="m3",VLOOKUP(F75,'Appendix 3 Rules'!A$34:$O66,15)))+(IF(F75="n",VLOOKUP(F75,'Appendix 3 Rules'!A$34:$O66,15)))+(IF(F75="o",VLOOKUP(F75,'Appendix 3 Rules'!A$34:$O66,15)))+(IF(F75="p",VLOOKUP(F75,'Appendix 3 Rules'!A$34:$O66,15)))+(IF(F75="q",VLOOKUP(F75,'Appendix 3 Rules'!A$34:$O66,15)))+(IF(F75="r",VLOOKUP(F75,'Appendix 3 Rules'!A$34:$O66,15)))+(IF(F75="s",VLOOKUP(F75,'Appendix 3 Rules'!A$34:$O66,15)))+(IF(F75="t",VLOOKUP(F75,'Appendix 3 Rules'!A$34:$O66,15)))+(IF(F75="u",VLOOKUP(F75,'Appendix 3 Rules'!A$34:$O66,15))))))</f>
        <v/>
      </c>
      <c r="I75" s="15"/>
      <c r="J75" s="16"/>
      <c r="K75" s="15"/>
      <c r="L75" s="16"/>
      <c r="M75" s="15"/>
      <c r="N75" s="16"/>
      <c r="O75" s="15"/>
      <c r="P75" s="16"/>
      <c r="Q75" s="15"/>
      <c r="R75" s="16"/>
      <c r="S75" s="15"/>
      <c r="T75" s="16"/>
      <c r="U75" s="15"/>
      <c r="V75" s="16"/>
      <c r="W75" s="15"/>
      <c r="X75" s="16"/>
      <c r="Y75" s="15"/>
      <c r="Z75" s="16"/>
      <c r="AA75" s="15"/>
      <c r="AB75" s="16"/>
      <c r="AC75" s="11"/>
      <c r="AD75" s="16"/>
      <c r="AE75" s="11"/>
      <c r="AF75" s="16"/>
      <c r="AG75" s="11"/>
      <c r="AH75" s="16"/>
      <c r="AJ75" s="16" t="str">
        <f>IF(AND(F75&lt;&gt;"f",M75&lt;&gt;""),VLOOKUP(F75,'Appendix 3 Rules'!$A$1:$O$34,4,FALSE),"")</f>
        <v/>
      </c>
      <c r="AK75" s="16" t="str">
        <f>IF(Q75="","",VLOOKUP(F75,'Appendix 3 Rules'!$A$1:$N$34,6,FALSE))</f>
        <v/>
      </c>
      <c r="AL75" s="16" t="str">
        <f>IF(AND(F75="f",U75&lt;&gt;""),VLOOKUP(F75,'Appendix 3 Rules'!$A$1:$N$34,8,FALSE),"")</f>
        <v/>
      </c>
    </row>
    <row r="76" spans="1:38" ht="18" customHeight="1" x14ac:dyDescent="0.2">
      <c r="B76" s="92"/>
      <c r="C76" s="12"/>
      <c r="D76" s="13"/>
      <c r="E76" s="12"/>
      <c r="F76" s="11"/>
      <c r="G76" s="26" t="str">
        <f>IF(F76="","",SUMPRODUCT(IF(I76="",0,INDEX('Appendix 3 Rules'!$B$2:$B$18,MATCH(F76,'Appendix 3 Rules'!$A$2:$A$17))))+(IF(K76="",0,INDEX('Appendix 3 Rules'!$C$2:$C$18,MATCH(F76,'Appendix 3 Rules'!$A$2:$A$17))))+(IF(M76="",0,INDEX('Appendix 3 Rules'!$D$2:$D$18,MATCH(F76,'Appendix 3 Rules'!$A$2:$A$17))))+(IF(O76="",0,INDEX('Appendix 3 Rules'!$E$2:$E$18,MATCH(F76,'Appendix 3 Rules'!$A$2:$A$17))))+(IF(Q76="",0,INDEX('Appendix 3 Rules'!$F$2:$F$18,MATCH(F76,'Appendix 3 Rules'!$A$2:$A$17))))+(IF(S76="",0,INDEX('Appendix 3 Rules'!$G$2:$G$18,MATCH(F76,'Appendix 3 Rules'!$A$2:$A$17))))+(IF(U76="",0,INDEX('Appendix 3 Rules'!$H$2:$H$18,MATCH(F76,'Appendix 3 Rules'!$A$2:$A$17))))+(IF(W76="",0,INDEX('Appendix 3 Rules'!$I$2:$I$18,MATCH(F76,'Appendix 3 Rules'!$A$2:$A$17))))+(IF(Y76="",0,INDEX('Appendix 3 Rules'!$J$2:$J$18,MATCH(F76,'Appendix 3 Rules'!$A$2:$A$17))))+(IF(AA76="",0,INDEX('Appendix 3 Rules'!$K$2:$K$18,MATCH(F76,'Appendix 3 Rules'!$A$2:$A$17))))+(IF(AC76="",0,INDEX('Appendix 3 Rules'!$L$2:$L$18,MATCH(F76,'Appendix 3 Rules'!$A$2:$A$17))))+(IF(AE76="",0,INDEX('Appendix 3 Rules'!$M$2:$M$18,MATCH(F76,'Appendix 3 Rules'!$A$2:$A$17))))+(IF(AG76="",0,INDEX('Appendix 3 Rules'!$N$2:$N$18,MATCH(F76,'Appendix 3 Rules'!$A$2:$A$17))))+(IF(F76="gc1",VLOOKUP(F76,'Appendix 3 Rules'!A$34:$O67,15)))+(IF(F76="gc2",VLOOKUP(F76,'Appendix 3 Rules'!A$34:$O67,15)))+(IF(F76="gc3",VLOOKUP(F76,'Appendix 3 Rules'!A$34:$O67,15)))+(IF(F76="gr1",VLOOKUP(F76,'Appendix 3 Rules'!A$34:$O67,15)))+(IF(F76="gr2",VLOOKUP(F76,'Appendix 3 Rules'!A$34:$O67,15)))+(IF(F76="gr3",VLOOKUP(F76,'Appendix 3 Rules'!A$34:$O67,15)))+(IF(F76="h1",VLOOKUP(F76,'Appendix 3 Rules'!A$34:$O67,15)))+(IF(F76="h2",VLOOKUP(F76,'Appendix 3 Rules'!A$34:$O67,15)))+(IF(F76="h3",VLOOKUP(F76,'Appendix 3 Rules'!A$34:$O67,15)))+(IF(F76="i1",VLOOKUP(F76,'Appendix 3 Rules'!A$34:$O67,15)))+(IF(F76="i2",VLOOKUP(F76,'Appendix 3 Rules'!A$34:$O67,15)))+(IF(F76="j1",VLOOKUP(F76,'Appendix 3 Rules'!A$34:$O67,15)))+(IF(F76="j2",VLOOKUP(F76,'Appendix 3 Rules'!A$34:$O67,15)))+(IF(F76="k",VLOOKUP(F76,'Appendix 3 Rules'!A$34:$O67,15)))+(IF(F76="l1",VLOOKUP(F76,'Appendix 3 Rules'!A$34:$O67,15)))+(IF(F76="l2",VLOOKUP(F76,'Appendix 3 Rules'!A$34:$O67,15)))+(IF(F76="m1",VLOOKUP(F76,'Appendix 3 Rules'!A$34:$O67,15)))+(IF(F76="m2",VLOOKUP(F76,'Appendix 3 Rules'!A$34:$O67,15)))+(IF(F76="m3",VLOOKUP(F76,'Appendix 3 Rules'!A$34:$O67,15)))+(IF(F76="n",VLOOKUP(F76,'Appendix 3 Rules'!A$34:$O67,15)))+(IF(F76="o",VLOOKUP(F76,'Appendix 3 Rules'!A$34:$O67,15)))+(IF(F76="p",VLOOKUP(F76,'Appendix 3 Rules'!A$34:$O67,15)))+(IF(F76="q",VLOOKUP(F76,'Appendix 3 Rules'!A$34:$O67,15)))+(IF(F76="r",VLOOKUP(F76,'Appendix 3 Rules'!A$34:$O67,15)))+(IF(F76="s",VLOOKUP(F76,'Appendix 3 Rules'!A$34:$O67,15)))+(IF(F76="t",VLOOKUP(F76,'Appendix 3 Rules'!A$34:$O67,15)))+(IF(F76="u",VLOOKUP(F76,'Appendix 3 Rules'!A$34:$O67,15))))</f>
        <v/>
      </c>
      <c r="H76" s="93" t="str">
        <f>IF(F76="","",IF(OR(F76="d",F76="e",F76="gc1",F76="gc2",F76="gc3",F76="gr1",F76="gr2",F76="gr3",F76="h1",F76="h2",F76="h3",F76="i1",F76="i2",F76="j1",F76="j2",F76="k",F76="l1",F76="l2",F76="m1",F76="m2",F76="m3",F76="n",F76="o",F76="p",F76="q",F76="r",F76="s",F76="t",F76="u",F76="f"),MIN(G76,VLOOKUP(F76,'Appx 3 (Mass) Rules'!$A$1:$D$150,4,0)),MIN(G76,VLOOKUP(F76,'Appx 3 (Mass) Rules'!$A$1:$D$150,4,0),SUMPRODUCT(IF(I76="",0,INDEX('Appendix 3 Rules'!$B$2:$B$18,MATCH(F76,'Appendix 3 Rules'!$A$2:$A$17))))+(IF(K76="",0,INDEX('Appendix 3 Rules'!$C$2:$C$18,MATCH(F76,'Appendix 3 Rules'!$A$2:$A$17))))+(IF(M76="",0,INDEX('Appendix 3 Rules'!$D$2:$D$18,MATCH(F76,'Appendix 3 Rules'!$A$2:$A$17))))+(IF(O76="",0,INDEX('Appendix 3 Rules'!$E$2:$E$18,MATCH(F76,'Appendix 3 Rules'!$A$2:$A$17))))+(IF(Q76="",0,INDEX('Appendix 3 Rules'!$F$2:$F$18,MATCH(F76,'Appendix 3 Rules'!$A$2:$A$17))))+(IF(S76="",0,INDEX('Appendix 3 Rules'!$G$2:$G$18,MATCH(F76,'Appendix 3 Rules'!$A$2:$A$17))))+(IF(U76="",0,INDEX('Appendix 3 Rules'!$H$2:$H$18,MATCH(F76,'Appendix 3 Rules'!$A$2:$A$17))))+(IF(W76="",0,INDEX('Appendix 3 Rules'!$I$2:$I$18,MATCH(F76,'Appendix 3 Rules'!$A$2:$A$17))))+(IF(Y76="",0,INDEX('Appendix 3 Rules'!$J$2:$J$18,MATCH(F76,'Appendix 3 Rules'!$A$2:$A$17))))+(IF(AA76="",0,INDEX('Appendix 3 Rules'!$K$2:$K$18,MATCH(F76,'Appendix 3 Rules'!$A$2:$A$17))))+(IF(AC76="",0,INDEX('Appendix 3 Rules'!$L$2:$L$18,MATCH(F76,'Appendix 3 Rules'!$A$2:$A$17))))+(IF(AE76="",0,INDEX('Appendix 3 Rules'!$M$2:$M$18,MATCH(F76,'Appendix 3 Rules'!$A$2:$A$17))))+(IF(AG76="",0,INDEX('Appendix 3 Rules'!$N$2:$N$18,MATCH(F76,'Appendix 3 Rules'!$A$2:$A$17))))+(IF(F76="gc1",VLOOKUP(F76,'Appendix 3 Rules'!A$34:$O67,15)))+(IF(F76="gc2",VLOOKUP(F76,'Appendix 3 Rules'!A$34:$O67,15)))+(IF(F76="gc3",VLOOKUP(F76,'Appendix 3 Rules'!A$34:$O67,15)))+(IF(F76="gr1",VLOOKUP(F76,'Appendix 3 Rules'!A$34:$O67,15)))+(IF(F76="gr2",VLOOKUP(F76,'Appendix 3 Rules'!A$34:$O67,15)))+(IF(F76="gr3",VLOOKUP(F76,'Appendix 3 Rules'!A$34:$O67,15)))+(IF(F76="h1",VLOOKUP(F76,'Appendix 3 Rules'!A$34:$O67,15)))+(IF(F76="h2",VLOOKUP(F76,'Appendix 3 Rules'!A$34:$O67,15)))+(IF(F76="h3",VLOOKUP(F76,'Appendix 3 Rules'!A$34:$O67,15)))+(IF(F76="i1",VLOOKUP(F76,'Appendix 3 Rules'!A$34:$O67,15)))+(IF(F76="i2",VLOOKUP(F76,'Appendix 3 Rules'!A$34:$O67,15)))+(IF(F76="j1",VLOOKUP(F76,'Appendix 3 Rules'!A$34:$O67,15)))+(IF(F76="j2",VLOOKUP(F76,'Appendix 3 Rules'!A$34:$O67,15)))+(IF(F76="k",VLOOKUP(F76,'Appendix 3 Rules'!A$34:$O67,15)))+(IF(F76="l1",VLOOKUP(F76,'Appendix 3 Rules'!A$34:$O67,15)))+(IF(F76="l2",VLOOKUP(F76,'Appendix 3 Rules'!A$34:$O67,15)))+(IF(F76="m1",VLOOKUP(F76,'Appendix 3 Rules'!A$34:$O67,15)))+(IF(F76="m2",VLOOKUP(F76,'Appendix 3 Rules'!A$34:$O67,15)))+(IF(F76="m3",VLOOKUP(F76,'Appendix 3 Rules'!A$34:$O67,15)))+(IF(F76="n",VLOOKUP(F76,'Appendix 3 Rules'!A$34:$O67,15)))+(IF(F76="o",VLOOKUP(F76,'Appendix 3 Rules'!A$34:$O67,15)))+(IF(F76="p",VLOOKUP(F76,'Appendix 3 Rules'!A$34:$O67,15)))+(IF(F76="q",VLOOKUP(F76,'Appendix 3 Rules'!A$34:$O67,15)))+(IF(F76="r",VLOOKUP(F76,'Appendix 3 Rules'!A$34:$O67,15)))+(IF(F76="s",VLOOKUP(F76,'Appendix 3 Rules'!A$34:$O67,15)))+(IF(F76="t",VLOOKUP(F76,'Appendix 3 Rules'!A$34:$O67,15)))+(IF(F76="u",VLOOKUP(F76,'Appendix 3 Rules'!A$34:$O67,15))))))</f>
        <v/>
      </c>
      <c r="I76" s="14"/>
      <c r="J76" s="17"/>
      <c r="K76" s="14"/>
      <c r="L76" s="17"/>
      <c r="M76" s="14"/>
      <c r="N76" s="17"/>
      <c r="O76" s="14"/>
      <c r="P76" s="17"/>
      <c r="Q76" s="14"/>
      <c r="R76" s="17"/>
      <c r="S76" s="90"/>
      <c r="T76" s="17"/>
      <c r="U76" s="14"/>
      <c r="V76" s="17"/>
      <c r="W76" s="14"/>
      <c r="X76" s="17"/>
      <c r="Y76" s="91"/>
      <c r="Z76" s="17"/>
      <c r="AA76" s="91"/>
      <c r="AB76" s="17"/>
      <c r="AC76" s="11"/>
      <c r="AD76" s="16"/>
      <c r="AE76" s="11"/>
      <c r="AF76" s="16"/>
      <c r="AG76" s="11"/>
      <c r="AH76" s="16"/>
      <c r="AJ76" s="16" t="str">
        <f>IF(AND(F76&lt;&gt;"f",M76&lt;&gt;""),VLOOKUP(F76,'Appendix 3 Rules'!$A$1:$O$34,4,FALSE),"")</f>
        <v/>
      </c>
      <c r="AK76" s="16" t="str">
        <f>IF(Q76="","",VLOOKUP(F76,'Appendix 3 Rules'!$A$1:$N$34,6,FALSE))</f>
        <v/>
      </c>
      <c r="AL76" s="16" t="str">
        <f>IF(AND(F76="f",U76&lt;&gt;""),VLOOKUP(F76,'Appendix 3 Rules'!$A$1:$N$34,8,FALSE),"")</f>
        <v/>
      </c>
    </row>
    <row r="77" spans="1:38" ht="18" customHeight="1" x14ac:dyDescent="0.2">
      <c r="B77" s="92"/>
      <c r="C77" s="12"/>
      <c r="D77" s="13"/>
      <c r="E77" s="12"/>
      <c r="F77" s="11"/>
      <c r="G77" s="26" t="str">
        <f>IF(F77="","",SUMPRODUCT(IF(I77="",0,INDEX('Appendix 3 Rules'!$B$2:$B$18,MATCH(F77,'Appendix 3 Rules'!$A$2:$A$17))))+(IF(K77="",0,INDEX('Appendix 3 Rules'!$C$2:$C$18,MATCH(F77,'Appendix 3 Rules'!$A$2:$A$17))))+(IF(M77="",0,INDEX('Appendix 3 Rules'!$D$2:$D$18,MATCH(F77,'Appendix 3 Rules'!$A$2:$A$17))))+(IF(O77="",0,INDEX('Appendix 3 Rules'!$E$2:$E$18,MATCH(F77,'Appendix 3 Rules'!$A$2:$A$17))))+(IF(Q77="",0,INDEX('Appendix 3 Rules'!$F$2:$F$18,MATCH(F77,'Appendix 3 Rules'!$A$2:$A$17))))+(IF(S77="",0,INDEX('Appendix 3 Rules'!$G$2:$G$18,MATCH(F77,'Appendix 3 Rules'!$A$2:$A$17))))+(IF(U77="",0,INDEX('Appendix 3 Rules'!$H$2:$H$18,MATCH(F77,'Appendix 3 Rules'!$A$2:$A$17))))+(IF(W77="",0,INDEX('Appendix 3 Rules'!$I$2:$I$18,MATCH(F77,'Appendix 3 Rules'!$A$2:$A$17))))+(IF(Y77="",0,INDEX('Appendix 3 Rules'!$J$2:$J$18,MATCH(F77,'Appendix 3 Rules'!$A$2:$A$17))))+(IF(AA77="",0,INDEX('Appendix 3 Rules'!$K$2:$K$18,MATCH(F77,'Appendix 3 Rules'!$A$2:$A$17))))+(IF(AC77="",0,INDEX('Appendix 3 Rules'!$L$2:$L$18,MATCH(F77,'Appendix 3 Rules'!$A$2:$A$17))))+(IF(AE77="",0,INDEX('Appendix 3 Rules'!$M$2:$M$18,MATCH(F77,'Appendix 3 Rules'!$A$2:$A$17))))+(IF(AG77="",0,INDEX('Appendix 3 Rules'!$N$2:$N$18,MATCH(F77,'Appendix 3 Rules'!$A$2:$A$17))))+(IF(F77="gc1",VLOOKUP(F77,'Appendix 3 Rules'!A$34:$O68,15)))+(IF(F77="gc2",VLOOKUP(F77,'Appendix 3 Rules'!A$34:$O68,15)))+(IF(F77="gc3",VLOOKUP(F77,'Appendix 3 Rules'!A$34:$O68,15)))+(IF(F77="gr1",VLOOKUP(F77,'Appendix 3 Rules'!A$34:$O68,15)))+(IF(F77="gr2",VLOOKUP(F77,'Appendix 3 Rules'!A$34:$O68,15)))+(IF(F77="gr3",VLOOKUP(F77,'Appendix 3 Rules'!A$34:$O68,15)))+(IF(F77="h1",VLOOKUP(F77,'Appendix 3 Rules'!A$34:$O68,15)))+(IF(F77="h2",VLOOKUP(F77,'Appendix 3 Rules'!A$34:$O68,15)))+(IF(F77="h3",VLOOKUP(F77,'Appendix 3 Rules'!A$34:$O68,15)))+(IF(F77="i1",VLOOKUP(F77,'Appendix 3 Rules'!A$34:$O68,15)))+(IF(F77="i2",VLOOKUP(F77,'Appendix 3 Rules'!A$34:$O68,15)))+(IF(F77="j1",VLOOKUP(F77,'Appendix 3 Rules'!A$34:$O68,15)))+(IF(F77="j2",VLOOKUP(F77,'Appendix 3 Rules'!A$34:$O68,15)))+(IF(F77="k",VLOOKUP(F77,'Appendix 3 Rules'!A$34:$O68,15)))+(IF(F77="l1",VLOOKUP(F77,'Appendix 3 Rules'!A$34:$O68,15)))+(IF(F77="l2",VLOOKUP(F77,'Appendix 3 Rules'!A$34:$O68,15)))+(IF(F77="m1",VLOOKUP(F77,'Appendix 3 Rules'!A$34:$O68,15)))+(IF(F77="m2",VLOOKUP(F77,'Appendix 3 Rules'!A$34:$O68,15)))+(IF(F77="m3",VLOOKUP(F77,'Appendix 3 Rules'!A$34:$O68,15)))+(IF(F77="n",VLOOKUP(F77,'Appendix 3 Rules'!A$34:$O68,15)))+(IF(F77="o",VLOOKUP(F77,'Appendix 3 Rules'!A$34:$O68,15)))+(IF(F77="p",VLOOKUP(F77,'Appendix 3 Rules'!A$34:$O68,15)))+(IF(F77="q",VLOOKUP(F77,'Appendix 3 Rules'!A$34:$O68,15)))+(IF(F77="r",VLOOKUP(F77,'Appendix 3 Rules'!A$34:$O68,15)))+(IF(F77="s",VLOOKUP(F77,'Appendix 3 Rules'!A$34:$O68,15)))+(IF(F77="t",VLOOKUP(F77,'Appendix 3 Rules'!A$34:$O68,15)))+(IF(F77="u",VLOOKUP(F77,'Appendix 3 Rules'!A$34:$O68,15))))</f>
        <v/>
      </c>
      <c r="H77" s="93" t="str">
        <f>IF(F77="","",IF(OR(F77="d",F77="e",F77="gc1",F77="gc2",F77="gc3",F77="gr1",F77="gr2",F77="gr3",F77="h1",F77="h2",F77="h3",F77="i1",F77="i2",F77="j1",F77="j2",F77="k",F77="l1",F77="l2",F77="m1",F77="m2",F77="m3",F77="n",F77="o",F77="p",F77="q",F77="r",F77="s",F77="t",F77="u",F77="f"),MIN(G77,VLOOKUP(F77,'Appx 3 (Mass) Rules'!$A$1:$D$150,4,0)),MIN(G77,VLOOKUP(F77,'Appx 3 (Mass) Rules'!$A$1:$D$150,4,0),SUMPRODUCT(IF(I77="",0,INDEX('Appendix 3 Rules'!$B$2:$B$18,MATCH(F77,'Appendix 3 Rules'!$A$2:$A$17))))+(IF(K77="",0,INDEX('Appendix 3 Rules'!$C$2:$C$18,MATCH(F77,'Appendix 3 Rules'!$A$2:$A$17))))+(IF(M77="",0,INDEX('Appendix 3 Rules'!$D$2:$D$18,MATCH(F77,'Appendix 3 Rules'!$A$2:$A$17))))+(IF(O77="",0,INDEX('Appendix 3 Rules'!$E$2:$E$18,MATCH(F77,'Appendix 3 Rules'!$A$2:$A$17))))+(IF(Q77="",0,INDEX('Appendix 3 Rules'!$F$2:$F$18,MATCH(F77,'Appendix 3 Rules'!$A$2:$A$17))))+(IF(S77="",0,INDEX('Appendix 3 Rules'!$G$2:$G$18,MATCH(F77,'Appendix 3 Rules'!$A$2:$A$17))))+(IF(U77="",0,INDEX('Appendix 3 Rules'!$H$2:$H$18,MATCH(F77,'Appendix 3 Rules'!$A$2:$A$17))))+(IF(W77="",0,INDEX('Appendix 3 Rules'!$I$2:$I$18,MATCH(F77,'Appendix 3 Rules'!$A$2:$A$17))))+(IF(Y77="",0,INDEX('Appendix 3 Rules'!$J$2:$J$18,MATCH(F77,'Appendix 3 Rules'!$A$2:$A$17))))+(IF(AA77="",0,INDEX('Appendix 3 Rules'!$K$2:$K$18,MATCH(F77,'Appendix 3 Rules'!$A$2:$A$17))))+(IF(AC77="",0,INDEX('Appendix 3 Rules'!$L$2:$L$18,MATCH(F77,'Appendix 3 Rules'!$A$2:$A$17))))+(IF(AE77="",0,INDEX('Appendix 3 Rules'!$M$2:$M$18,MATCH(F77,'Appendix 3 Rules'!$A$2:$A$17))))+(IF(AG77="",0,INDEX('Appendix 3 Rules'!$N$2:$N$18,MATCH(F77,'Appendix 3 Rules'!$A$2:$A$17))))+(IF(F77="gc1",VLOOKUP(F77,'Appendix 3 Rules'!A$34:$O68,15)))+(IF(F77="gc2",VLOOKUP(F77,'Appendix 3 Rules'!A$34:$O68,15)))+(IF(F77="gc3",VLOOKUP(F77,'Appendix 3 Rules'!A$34:$O68,15)))+(IF(F77="gr1",VLOOKUP(F77,'Appendix 3 Rules'!A$34:$O68,15)))+(IF(F77="gr2",VLOOKUP(F77,'Appendix 3 Rules'!A$34:$O68,15)))+(IF(F77="gr3",VLOOKUP(F77,'Appendix 3 Rules'!A$34:$O68,15)))+(IF(F77="h1",VLOOKUP(F77,'Appendix 3 Rules'!A$34:$O68,15)))+(IF(F77="h2",VLOOKUP(F77,'Appendix 3 Rules'!A$34:$O68,15)))+(IF(F77="h3",VLOOKUP(F77,'Appendix 3 Rules'!A$34:$O68,15)))+(IF(F77="i1",VLOOKUP(F77,'Appendix 3 Rules'!A$34:$O68,15)))+(IF(F77="i2",VLOOKUP(F77,'Appendix 3 Rules'!A$34:$O68,15)))+(IF(F77="j1",VLOOKUP(F77,'Appendix 3 Rules'!A$34:$O68,15)))+(IF(F77="j2",VLOOKUP(F77,'Appendix 3 Rules'!A$34:$O68,15)))+(IF(F77="k",VLOOKUP(F77,'Appendix 3 Rules'!A$34:$O68,15)))+(IF(F77="l1",VLOOKUP(F77,'Appendix 3 Rules'!A$34:$O68,15)))+(IF(F77="l2",VLOOKUP(F77,'Appendix 3 Rules'!A$34:$O68,15)))+(IF(F77="m1",VLOOKUP(F77,'Appendix 3 Rules'!A$34:$O68,15)))+(IF(F77="m2",VLOOKUP(F77,'Appendix 3 Rules'!A$34:$O68,15)))+(IF(F77="m3",VLOOKUP(F77,'Appendix 3 Rules'!A$34:$O68,15)))+(IF(F77="n",VLOOKUP(F77,'Appendix 3 Rules'!A$34:$O68,15)))+(IF(F77="o",VLOOKUP(F77,'Appendix 3 Rules'!A$34:$O68,15)))+(IF(F77="p",VLOOKUP(F77,'Appendix 3 Rules'!A$34:$O68,15)))+(IF(F77="q",VLOOKUP(F77,'Appendix 3 Rules'!A$34:$O68,15)))+(IF(F77="r",VLOOKUP(F77,'Appendix 3 Rules'!A$34:$O68,15)))+(IF(F77="s",VLOOKUP(F77,'Appendix 3 Rules'!A$34:$O68,15)))+(IF(F77="t",VLOOKUP(F77,'Appendix 3 Rules'!A$34:$O68,15)))+(IF(F77="u",VLOOKUP(F77,'Appendix 3 Rules'!A$34:$O68,15))))))</f>
        <v/>
      </c>
      <c r="I77" s="15"/>
      <c r="J77" s="16"/>
      <c r="K77" s="15"/>
      <c r="L77" s="16"/>
      <c r="M77" s="15"/>
      <c r="N77" s="16"/>
      <c r="O77" s="15"/>
      <c r="P77" s="16"/>
      <c r="Q77" s="15"/>
      <c r="R77" s="16"/>
      <c r="S77" s="15"/>
      <c r="T77" s="16"/>
      <c r="U77" s="15"/>
      <c r="V77" s="16"/>
      <c r="W77" s="15"/>
      <c r="X77" s="16"/>
      <c r="Y77" s="15"/>
      <c r="Z77" s="16"/>
      <c r="AA77" s="15"/>
      <c r="AB77" s="16"/>
      <c r="AC77" s="11"/>
      <c r="AD77" s="16"/>
      <c r="AE77" s="11"/>
      <c r="AF77" s="16"/>
      <c r="AG77" s="11"/>
      <c r="AH77" s="16"/>
      <c r="AJ77" s="16" t="str">
        <f>IF(AND(F77&lt;&gt;"f",M77&lt;&gt;""),VLOOKUP(F77,'Appendix 3 Rules'!$A$1:$O$34,4,FALSE),"")</f>
        <v/>
      </c>
      <c r="AK77" s="16" t="str">
        <f>IF(Q77="","",VLOOKUP(F77,'Appendix 3 Rules'!$A$1:$N$34,6,FALSE))</f>
        <v/>
      </c>
      <c r="AL77" s="16" t="str">
        <f>IF(AND(F77="f",U77&lt;&gt;""),VLOOKUP(F77,'Appendix 3 Rules'!$A$1:$N$34,8,FALSE),"")</f>
        <v/>
      </c>
    </row>
    <row r="78" spans="1:38" ht="18" customHeight="1" x14ac:dyDescent="0.2">
      <c r="B78" s="92"/>
      <c r="C78" s="12"/>
      <c r="D78" s="13"/>
      <c r="E78" s="12"/>
      <c r="F78" s="11"/>
      <c r="G78" s="26" t="str">
        <f>IF(F78="","",SUMPRODUCT(IF(I78="",0,INDEX('Appendix 3 Rules'!$B$2:$B$18,MATCH(F78,'Appendix 3 Rules'!$A$2:$A$17))))+(IF(K78="",0,INDEX('Appendix 3 Rules'!$C$2:$C$18,MATCH(F78,'Appendix 3 Rules'!$A$2:$A$17))))+(IF(M78="",0,INDEX('Appendix 3 Rules'!$D$2:$D$18,MATCH(F78,'Appendix 3 Rules'!$A$2:$A$17))))+(IF(O78="",0,INDEX('Appendix 3 Rules'!$E$2:$E$18,MATCH(F78,'Appendix 3 Rules'!$A$2:$A$17))))+(IF(Q78="",0,INDEX('Appendix 3 Rules'!$F$2:$F$18,MATCH(F78,'Appendix 3 Rules'!$A$2:$A$17))))+(IF(S78="",0,INDEX('Appendix 3 Rules'!$G$2:$G$18,MATCH(F78,'Appendix 3 Rules'!$A$2:$A$17))))+(IF(U78="",0,INDEX('Appendix 3 Rules'!$H$2:$H$18,MATCH(F78,'Appendix 3 Rules'!$A$2:$A$17))))+(IF(W78="",0,INDEX('Appendix 3 Rules'!$I$2:$I$18,MATCH(F78,'Appendix 3 Rules'!$A$2:$A$17))))+(IF(Y78="",0,INDEX('Appendix 3 Rules'!$J$2:$J$18,MATCH(F78,'Appendix 3 Rules'!$A$2:$A$17))))+(IF(AA78="",0,INDEX('Appendix 3 Rules'!$K$2:$K$18,MATCH(F78,'Appendix 3 Rules'!$A$2:$A$17))))+(IF(AC78="",0,INDEX('Appendix 3 Rules'!$L$2:$L$18,MATCH(F78,'Appendix 3 Rules'!$A$2:$A$17))))+(IF(AE78="",0,INDEX('Appendix 3 Rules'!$M$2:$M$18,MATCH(F78,'Appendix 3 Rules'!$A$2:$A$17))))+(IF(AG78="",0,INDEX('Appendix 3 Rules'!$N$2:$N$18,MATCH(F78,'Appendix 3 Rules'!$A$2:$A$17))))+(IF(F78="gc1",VLOOKUP(F78,'Appendix 3 Rules'!A$34:$O69,15)))+(IF(F78="gc2",VLOOKUP(F78,'Appendix 3 Rules'!A$34:$O69,15)))+(IF(F78="gc3",VLOOKUP(F78,'Appendix 3 Rules'!A$34:$O69,15)))+(IF(F78="gr1",VLOOKUP(F78,'Appendix 3 Rules'!A$34:$O69,15)))+(IF(F78="gr2",VLOOKUP(F78,'Appendix 3 Rules'!A$34:$O69,15)))+(IF(F78="gr3",VLOOKUP(F78,'Appendix 3 Rules'!A$34:$O69,15)))+(IF(F78="h1",VLOOKUP(F78,'Appendix 3 Rules'!A$34:$O69,15)))+(IF(F78="h2",VLOOKUP(F78,'Appendix 3 Rules'!A$34:$O69,15)))+(IF(F78="h3",VLOOKUP(F78,'Appendix 3 Rules'!A$34:$O69,15)))+(IF(F78="i1",VLOOKUP(F78,'Appendix 3 Rules'!A$34:$O69,15)))+(IF(F78="i2",VLOOKUP(F78,'Appendix 3 Rules'!A$34:$O69,15)))+(IF(F78="j1",VLOOKUP(F78,'Appendix 3 Rules'!A$34:$O69,15)))+(IF(F78="j2",VLOOKUP(F78,'Appendix 3 Rules'!A$34:$O69,15)))+(IF(F78="k",VLOOKUP(F78,'Appendix 3 Rules'!A$34:$O69,15)))+(IF(F78="l1",VLOOKUP(F78,'Appendix 3 Rules'!A$34:$O69,15)))+(IF(F78="l2",VLOOKUP(F78,'Appendix 3 Rules'!A$34:$O69,15)))+(IF(F78="m1",VLOOKUP(F78,'Appendix 3 Rules'!A$34:$O69,15)))+(IF(F78="m2",VLOOKUP(F78,'Appendix 3 Rules'!A$34:$O69,15)))+(IF(F78="m3",VLOOKUP(F78,'Appendix 3 Rules'!A$34:$O69,15)))+(IF(F78="n",VLOOKUP(F78,'Appendix 3 Rules'!A$34:$O69,15)))+(IF(F78="o",VLOOKUP(F78,'Appendix 3 Rules'!A$34:$O69,15)))+(IF(F78="p",VLOOKUP(F78,'Appendix 3 Rules'!A$34:$O69,15)))+(IF(F78="q",VLOOKUP(F78,'Appendix 3 Rules'!A$34:$O69,15)))+(IF(F78="r",VLOOKUP(F78,'Appendix 3 Rules'!A$34:$O69,15)))+(IF(F78="s",VLOOKUP(F78,'Appendix 3 Rules'!A$34:$O69,15)))+(IF(F78="t",VLOOKUP(F78,'Appendix 3 Rules'!A$34:$O69,15)))+(IF(F78="u",VLOOKUP(F78,'Appendix 3 Rules'!A$34:$O69,15))))</f>
        <v/>
      </c>
      <c r="H78" s="93" t="str">
        <f>IF(F78="","",IF(OR(F78="d",F78="e",F78="gc1",F78="gc2",F78="gc3",F78="gr1",F78="gr2",F78="gr3",F78="h1",F78="h2",F78="h3",F78="i1",F78="i2",F78="j1",F78="j2",F78="k",F78="l1",F78="l2",F78="m1",F78="m2",F78="m3",F78="n",F78="o",F78="p",F78="q",F78="r",F78="s",F78="t",F78="u",F78="f"),MIN(G78,VLOOKUP(F78,'Appx 3 (Mass) Rules'!$A$1:$D$150,4,0)),MIN(G78,VLOOKUP(F78,'Appx 3 (Mass) Rules'!$A$1:$D$150,4,0),SUMPRODUCT(IF(I78="",0,INDEX('Appendix 3 Rules'!$B$2:$B$18,MATCH(F78,'Appendix 3 Rules'!$A$2:$A$17))))+(IF(K78="",0,INDEX('Appendix 3 Rules'!$C$2:$C$18,MATCH(F78,'Appendix 3 Rules'!$A$2:$A$17))))+(IF(M78="",0,INDEX('Appendix 3 Rules'!$D$2:$D$18,MATCH(F78,'Appendix 3 Rules'!$A$2:$A$17))))+(IF(O78="",0,INDEX('Appendix 3 Rules'!$E$2:$E$18,MATCH(F78,'Appendix 3 Rules'!$A$2:$A$17))))+(IF(Q78="",0,INDEX('Appendix 3 Rules'!$F$2:$F$18,MATCH(F78,'Appendix 3 Rules'!$A$2:$A$17))))+(IF(S78="",0,INDEX('Appendix 3 Rules'!$G$2:$G$18,MATCH(F78,'Appendix 3 Rules'!$A$2:$A$17))))+(IF(U78="",0,INDEX('Appendix 3 Rules'!$H$2:$H$18,MATCH(F78,'Appendix 3 Rules'!$A$2:$A$17))))+(IF(W78="",0,INDEX('Appendix 3 Rules'!$I$2:$I$18,MATCH(F78,'Appendix 3 Rules'!$A$2:$A$17))))+(IF(Y78="",0,INDEX('Appendix 3 Rules'!$J$2:$J$18,MATCH(F78,'Appendix 3 Rules'!$A$2:$A$17))))+(IF(AA78="",0,INDEX('Appendix 3 Rules'!$K$2:$K$18,MATCH(F78,'Appendix 3 Rules'!$A$2:$A$17))))+(IF(AC78="",0,INDEX('Appendix 3 Rules'!$L$2:$L$18,MATCH(F78,'Appendix 3 Rules'!$A$2:$A$17))))+(IF(AE78="",0,INDEX('Appendix 3 Rules'!$M$2:$M$18,MATCH(F78,'Appendix 3 Rules'!$A$2:$A$17))))+(IF(AG78="",0,INDEX('Appendix 3 Rules'!$N$2:$N$18,MATCH(F78,'Appendix 3 Rules'!$A$2:$A$17))))+(IF(F78="gc1",VLOOKUP(F78,'Appendix 3 Rules'!A$34:$O69,15)))+(IF(F78="gc2",VLOOKUP(F78,'Appendix 3 Rules'!A$34:$O69,15)))+(IF(F78="gc3",VLOOKUP(F78,'Appendix 3 Rules'!A$34:$O69,15)))+(IF(F78="gr1",VLOOKUP(F78,'Appendix 3 Rules'!A$34:$O69,15)))+(IF(F78="gr2",VLOOKUP(F78,'Appendix 3 Rules'!A$34:$O69,15)))+(IF(F78="gr3",VLOOKUP(F78,'Appendix 3 Rules'!A$34:$O69,15)))+(IF(F78="h1",VLOOKUP(F78,'Appendix 3 Rules'!A$34:$O69,15)))+(IF(F78="h2",VLOOKUP(F78,'Appendix 3 Rules'!A$34:$O69,15)))+(IF(F78="h3",VLOOKUP(F78,'Appendix 3 Rules'!A$34:$O69,15)))+(IF(F78="i1",VLOOKUP(F78,'Appendix 3 Rules'!A$34:$O69,15)))+(IF(F78="i2",VLOOKUP(F78,'Appendix 3 Rules'!A$34:$O69,15)))+(IF(F78="j1",VLOOKUP(F78,'Appendix 3 Rules'!A$34:$O69,15)))+(IF(F78="j2",VLOOKUP(F78,'Appendix 3 Rules'!A$34:$O69,15)))+(IF(F78="k",VLOOKUP(F78,'Appendix 3 Rules'!A$34:$O69,15)))+(IF(F78="l1",VLOOKUP(F78,'Appendix 3 Rules'!A$34:$O69,15)))+(IF(F78="l2",VLOOKUP(F78,'Appendix 3 Rules'!A$34:$O69,15)))+(IF(F78="m1",VLOOKUP(F78,'Appendix 3 Rules'!A$34:$O69,15)))+(IF(F78="m2",VLOOKUP(F78,'Appendix 3 Rules'!A$34:$O69,15)))+(IF(F78="m3",VLOOKUP(F78,'Appendix 3 Rules'!A$34:$O69,15)))+(IF(F78="n",VLOOKUP(F78,'Appendix 3 Rules'!A$34:$O69,15)))+(IF(F78="o",VLOOKUP(F78,'Appendix 3 Rules'!A$34:$O69,15)))+(IF(F78="p",VLOOKUP(F78,'Appendix 3 Rules'!A$34:$O69,15)))+(IF(F78="q",VLOOKUP(F78,'Appendix 3 Rules'!A$34:$O69,15)))+(IF(F78="r",VLOOKUP(F78,'Appendix 3 Rules'!A$34:$O69,15)))+(IF(F78="s",VLOOKUP(F78,'Appendix 3 Rules'!A$34:$O69,15)))+(IF(F78="t",VLOOKUP(F78,'Appendix 3 Rules'!A$34:$O69,15)))+(IF(F78="u",VLOOKUP(F78,'Appendix 3 Rules'!A$34:$O69,15))))))</f>
        <v/>
      </c>
      <c r="I78" s="14"/>
      <c r="J78" s="17"/>
      <c r="K78" s="14"/>
      <c r="L78" s="17"/>
      <c r="M78" s="14"/>
      <c r="N78" s="17"/>
      <c r="O78" s="14"/>
      <c r="P78" s="17"/>
      <c r="Q78" s="14"/>
      <c r="R78" s="17"/>
      <c r="S78" s="90"/>
      <c r="T78" s="17"/>
      <c r="U78" s="14"/>
      <c r="V78" s="17"/>
      <c r="W78" s="14"/>
      <c r="X78" s="17"/>
      <c r="Y78" s="91"/>
      <c r="Z78" s="17"/>
      <c r="AA78" s="91"/>
      <c r="AB78" s="17"/>
      <c r="AC78" s="11"/>
      <c r="AD78" s="16"/>
      <c r="AE78" s="11"/>
      <c r="AF78" s="16"/>
      <c r="AG78" s="11"/>
      <c r="AH78" s="16"/>
      <c r="AJ78" s="16" t="str">
        <f>IF(AND(F78&lt;&gt;"f",M78&lt;&gt;""),VLOOKUP(F78,'Appendix 3 Rules'!$A$1:$O$34,4,FALSE),"")</f>
        <v/>
      </c>
      <c r="AK78" s="16" t="str">
        <f>IF(Q78="","",VLOOKUP(F78,'Appendix 3 Rules'!$A$1:$N$34,6,FALSE))</f>
        <v/>
      </c>
      <c r="AL78" s="16" t="str">
        <f>IF(AND(F78="f",U78&lt;&gt;""),VLOOKUP(F78,'Appendix 3 Rules'!$A$1:$N$34,8,FALSE),"")</f>
        <v/>
      </c>
    </row>
    <row r="79" spans="1:38" ht="18" customHeight="1" x14ac:dyDescent="0.2">
      <c r="B79" s="92"/>
      <c r="C79" s="12"/>
      <c r="D79" s="13"/>
      <c r="E79" s="12"/>
      <c r="F79" s="11"/>
      <c r="G79" s="26" t="str">
        <f>IF(F79="","",SUMPRODUCT(IF(I79="",0,INDEX('Appendix 3 Rules'!$B$2:$B$18,MATCH(F79,'Appendix 3 Rules'!$A$2:$A$17))))+(IF(K79="",0,INDEX('Appendix 3 Rules'!$C$2:$C$18,MATCH(F79,'Appendix 3 Rules'!$A$2:$A$17))))+(IF(M79="",0,INDEX('Appendix 3 Rules'!$D$2:$D$18,MATCH(F79,'Appendix 3 Rules'!$A$2:$A$17))))+(IF(O79="",0,INDEX('Appendix 3 Rules'!$E$2:$E$18,MATCH(F79,'Appendix 3 Rules'!$A$2:$A$17))))+(IF(Q79="",0,INDEX('Appendix 3 Rules'!$F$2:$F$18,MATCH(F79,'Appendix 3 Rules'!$A$2:$A$17))))+(IF(S79="",0,INDEX('Appendix 3 Rules'!$G$2:$G$18,MATCH(F79,'Appendix 3 Rules'!$A$2:$A$17))))+(IF(U79="",0,INDEX('Appendix 3 Rules'!$H$2:$H$18,MATCH(F79,'Appendix 3 Rules'!$A$2:$A$17))))+(IF(W79="",0,INDEX('Appendix 3 Rules'!$I$2:$I$18,MATCH(F79,'Appendix 3 Rules'!$A$2:$A$17))))+(IF(Y79="",0,INDEX('Appendix 3 Rules'!$J$2:$J$18,MATCH(F79,'Appendix 3 Rules'!$A$2:$A$17))))+(IF(AA79="",0,INDEX('Appendix 3 Rules'!$K$2:$K$18,MATCH(F79,'Appendix 3 Rules'!$A$2:$A$17))))+(IF(AC79="",0,INDEX('Appendix 3 Rules'!$L$2:$L$18,MATCH(F79,'Appendix 3 Rules'!$A$2:$A$17))))+(IF(AE79="",0,INDEX('Appendix 3 Rules'!$M$2:$M$18,MATCH(F79,'Appendix 3 Rules'!$A$2:$A$17))))+(IF(AG79="",0,INDEX('Appendix 3 Rules'!$N$2:$N$18,MATCH(F79,'Appendix 3 Rules'!$A$2:$A$17))))+(IF(F79="gc1",VLOOKUP(F79,'Appendix 3 Rules'!A$34:$O70,15)))+(IF(F79="gc2",VLOOKUP(F79,'Appendix 3 Rules'!A$34:$O70,15)))+(IF(F79="gc3",VLOOKUP(F79,'Appendix 3 Rules'!A$34:$O70,15)))+(IF(F79="gr1",VLOOKUP(F79,'Appendix 3 Rules'!A$34:$O70,15)))+(IF(F79="gr2",VLOOKUP(F79,'Appendix 3 Rules'!A$34:$O70,15)))+(IF(F79="gr3",VLOOKUP(F79,'Appendix 3 Rules'!A$34:$O70,15)))+(IF(F79="h1",VLOOKUP(F79,'Appendix 3 Rules'!A$34:$O70,15)))+(IF(F79="h2",VLOOKUP(F79,'Appendix 3 Rules'!A$34:$O70,15)))+(IF(F79="h3",VLOOKUP(F79,'Appendix 3 Rules'!A$34:$O70,15)))+(IF(F79="i1",VLOOKUP(F79,'Appendix 3 Rules'!A$34:$O70,15)))+(IF(F79="i2",VLOOKUP(F79,'Appendix 3 Rules'!A$34:$O70,15)))+(IF(F79="j1",VLOOKUP(F79,'Appendix 3 Rules'!A$34:$O70,15)))+(IF(F79="j2",VLOOKUP(F79,'Appendix 3 Rules'!A$34:$O70,15)))+(IF(F79="k",VLOOKUP(F79,'Appendix 3 Rules'!A$34:$O70,15)))+(IF(F79="l1",VLOOKUP(F79,'Appendix 3 Rules'!A$34:$O70,15)))+(IF(F79="l2",VLOOKUP(F79,'Appendix 3 Rules'!A$34:$O70,15)))+(IF(F79="m1",VLOOKUP(F79,'Appendix 3 Rules'!A$34:$O70,15)))+(IF(F79="m2",VLOOKUP(F79,'Appendix 3 Rules'!A$34:$O70,15)))+(IF(F79="m3",VLOOKUP(F79,'Appendix 3 Rules'!A$34:$O70,15)))+(IF(F79="n",VLOOKUP(F79,'Appendix 3 Rules'!A$34:$O70,15)))+(IF(F79="o",VLOOKUP(F79,'Appendix 3 Rules'!A$34:$O70,15)))+(IF(F79="p",VLOOKUP(F79,'Appendix 3 Rules'!A$34:$O70,15)))+(IF(F79="q",VLOOKUP(F79,'Appendix 3 Rules'!A$34:$O70,15)))+(IF(F79="r",VLOOKUP(F79,'Appendix 3 Rules'!A$34:$O70,15)))+(IF(F79="s",VLOOKUP(F79,'Appendix 3 Rules'!A$34:$O70,15)))+(IF(F79="t",VLOOKUP(F79,'Appendix 3 Rules'!A$34:$O70,15)))+(IF(F79="u",VLOOKUP(F79,'Appendix 3 Rules'!A$34:$O70,15))))</f>
        <v/>
      </c>
      <c r="H79" s="93" t="str">
        <f>IF(F79="","",IF(OR(F79="d",F79="e",F79="gc1",F79="gc2",F79="gc3",F79="gr1",F79="gr2",F79="gr3",F79="h1",F79="h2",F79="h3",F79="i1",F79="i2",F79="j1",F79="j2",F79="k",F79="l1",F79="l2",F79="m1",F79="m2",F79="m3",F79="n",F79="o",F79="p",F79="q",F79="r",F79="s",F79="t",F79="u",F79="f"),MIN(G79,VLOOKUP(F79,'Appx 3 (Mass) Rules'!$A$1:$D$150,4,0)),MIN(G79,VLOOKUP(F79,'Appx 3 (Mass) Rules'!$A$1:$D$150,4,0),SUMPRODUCT(IF(I79="",0,INDEX('Appendix 3 Rules'!$B$2:$B$18,MATCH(F79,'Appendix 3 Rules'!$A$2:$A$17))))+(IF(K79="",0,INDEX('Appendix 3 Rules'!$C$2:$C$18,MATCH(F79,'Appendix 3 Rules'!$A$2:$A$17))))+(IF(M79="",0,INDEX('Appendix 3 Rules'!$D$2:$D$18,MATCH(F79,'Appendix 3 Rules'!$A$2:$A$17))))+(IF(O79="",0,INDEX('Appendix 3 Rules'!$E$2:$E$18,MATCH(F79,'Appendix 3 Rules'!$A$2:$A$17))))+(IF(Q79="",0,INDEX('Appendix 3 Rules'!$F$2:$F$18,MATCH(F79,'Appendix 3 Rules'!$A$2:$A$17))))+(IF(S79="",0,INDEX('Appendix 3 Rules'!$G$2:$G$18,MATCH(F79,'Appendix 3 Rules'!$A$2:$A$17))))+(IF(U79="",0,INDEX('Appendix 3 Rules'!$H$2:$H$18,MATCH(F79,'Appendix 3 Rules'!$A$2:$A$17))))+(IF(W79="",0,INDEX('Appendix 3 Rules'!$I$2:$I$18,MATCH(F79,'Appendix 3 Rules'!$A$2:$A$17))))+(IF(Y79="",0,INDEX('Appendix 3 Rules'!$J$2:$J$18,MATCH(F79,'Appendix 3 Rules'!$A$2:$A$17))))+(IF(AA79="",0,INDEX('Appendix 3 Rules'!$K$2:$K$18,MATCH(F79,'Appendix 3 Rules'!$A$2:$A$17))))+(IF(AC79="",0,INDEX('Appendix 3 Rules'!$L$2:$L$18,MATCH(F79,'Appendix 3 Rules'!$A$2:$A$17))))+(IF(AE79="",0,INDEX('Appendix 3 Rules'!$M$2:$M$18,MATCH(F79,'Appendix 3 Rules'!$A$2:$A$17))))+(IF(AG79="",0,INDEX('Appendix 3 Rules'!$N$2:$N$18,MATCH(F79,'Appendix 3 Rules'!$A$2:$A$17))))+(IF(F79="gc1",VLOOKUP(F79,'Appendix 3 Rules'!A$34:$O70,15)))+(IF(F79="gc2",VLOOKUP(F79,'Appendix 3 Rules'!A$34:$O70,15)))+(IF(F79="gc3",VLOOKUP(F79,'Appendix 3 Rules'!A$34:$O70,15)))+(IF(F79="gr1",VLOOKUP(F79,'Appendix 3 Rules'!A$34:$O70,15)))+(IF(F79="gr2",VLOOKUP(F79,'Appendix 3 Rules'!A$34:$O70,15)))+(IF(F79="gr3",VLOOKUP(F79,'Appendix 3 Rules'!A$34:$O70,15)))+(IF(F79="h1",VLOOKUP(F79,'Appendix 3 Rules'!A$34:$O70,15)))+(IF(F79="h2",VLOOKUP(F79,'Appendix 3 Rules'!A$34:$O70,15)))+(IF(F79="h3",VLOOKUP(F79,'Appendix 3 Rules'!A$34:$O70,15)))+(IF(F79="i1",VLOOKUP(F79,'Appendix 3 Rules'!A$34:$O70,15)))+(IF(F79="i2",VLOOKUP(F79,'Appendix 3 Rules'!A$34:$O70,15)))+(IF(F79="j1",VLOOKUP(F79,'Appendix 3 Rules'!A$34:$O70,15)))+(IF(F79="j2",VLOOKUP(F79,'Appendix 3 Rules'!A$34:$O70,15)))+(IF(F79="k",VLOOKUP(F79,'Appendix 3 Rules'!A$34:$O70,15)))+(IF(F79="l1",VLOOKUP(F79,'Appendix 3 Rules'!A$34:$O70,15)))+(IF(F79="l2",VLOOKUP(F79,'Appendix 3 Rules'!A$34:$O70,15)))+(IF(F79="m1",VLOOKUP(F79,'Appendix 3 Rules'!A$34:$O70,15)))+(IF(F79="m2",VLOOKUP(F79,'Appendix 3 Rules'!A$34:$O70,15)))+(IF(F79="m3",VLOOKUP(F79,'Appendix 3 Rules'!A$34:$O70,15)))+(IF(F79="n",VLOOKUP(F79,'Appendix 3 Rules'!A$34:$O70,15)))+(IF(F79="o",VLOOKUP(F79,'Appendix 3 Rules'!A$34:$O70,15)))+(IF(F79="p",VLOOKUP(F79,'Appendix 3 Rules'!A$34:$O70,15)))+(IF(F79="q",VLOOKUP(F79,'Appendix 3 Rules'!A$34:$O70,15)))+(IF(F79="r",VLOOKUP(F79,'Appendix 3 Rules'!A$34:$O70,15)))+(IF(F79="s",VLOOKUP(F79,'Appendix 3 Rules'!A$34:$O70,15)))+(IF(F79="t",VLOOKUP(F79,'Appendix 3 Rules'!A$34:$O70,15)))+(IF(F79="u",VLOOKUP(F79,'Appendix 3 Rules'!A$34:$O70,15))))))</f>
        <v/>
      </c>
      <c r="I79" s="15"/>
      <c r="J79" s="16"/>
      <c r="K79" s="15"/>
      <c r="L79" s="16"/>
      <c r="M79" s="15"/>
      <c r="N79" s="16"/>
      <c r="O79" s="15"/>
      <c r="P79" s="16"/>
      <c r="Q79" s="15"/>
      <c r="R79" s="16"/>
      <c r="S79" s="15"/>
      <c r="T79" s="16"/>
      <c r="U79" s="15"/>
      <c r="V79" s="16"/>
      <c r="W79" s="15"/>
      <c r="X79" s="16"/>
      <c r="Y79" s="15"/>
      <c r="Z79" s="16"/>
      <c r="AA79" s="15"/>
      <c r="AB79" s="16"/>
      <c r="AC79" s="11"/>
      <c r="AD79" s="16"/>
      <c r="AE79" s="11"/>
      <c r="AF79" s="16"/>
      <c r="AG79" s="11"/>
      <c r="AH79" s="16"/>
      <c r="AJ79" s="16" t="str">
        <f>IF(AND(F79&lt;&gt;"f",M79&lt;&gt;""),VLOOKUP(F79,'Appendix 3 Rules'!$A$1:$O$34,4,FALSE),"")</f>
        <v/>
      </c>
      <c r="AK79" s="16" t="str">
        <f>IF(Q79="","",VLOOKUP(F79,'Appendix 3 Rules'!$A$1:$N$34,6,FALSE))</f>
        <v/>
      </c>
      <c r="AL79" s="16" t="str">
        <f>IF(AND(F79="f",U79&lt;&gt;""),VLOOKUP(F79,'Appendix 3 Rules'!$A$1:$N$34,8,FALSE),"")</f>
        <v/>
      </c>
    </row>
    <row r="80" spans="1:38" ht="18" customHeight="1" x14ac:dyDescent="0.2">
      <c r="B80" s="92"/>
      <c r="C80" s="12"/>
      <c r="D80" s="13"/>
      <c r="E80" s="12"/>
      <c r="F80" s="11"/>
      <c r="G80" s="26" t="str">
        <f>IF(F80="","",SUMPRODUCT(IF(I80="",0,INDEX('Appendix 3 Rules'!$B$2:$B$18,MATCH(F80,'Appendix 3 Rules'!$A$2:$A$17))))+(IF(K80="",0,INDEX('Appendix 3 Rules'!$C$2:$C$18,MATCH(F80,'Appendix 3 Rules'!$A$2:$A$17))))+(IF(M80="",0,INDEX('Appendix 3 Rules'!$D$2:$D$18,MATCH(F80,'Appendix 3 Rules'!$A$2:$A$17))))+(IF(O80="",0,INDEX('Appendix 3 Rules'!$E$2:$E$18,MATCH(F80,'Appendix 3 Rules'!$A$2:$A$17))))+(IF(Q80="",0,INDEX('Appendix 3 Rules'!$F$2:$F$18,MATCH(F80,'Appendix 3 Rules'!$A$2:$A$17))))+(IF(S80="",0,INDEX('Appendix 3 Rules'!$G$2:$G$18,MATCH(F80,'Appendix 3 Rules'!$A$2:$A$17))))+(IF(U80="",0,INDEX('Appendix 3 Rules'!$H$2:$H$18,MATCH(F80,'Appendix 3 Rules'!$A$2:$A$17))))+(IF(W80="",0,INDEX('Appendix 3 Rules'!$I$2:$I$18,MATCH(F80,'Appendix 3 Rules'!$A$2:$A$17))))+(IF(Y80="",0,INDEX('Appendix 3 Rules'!$J$2:$J$18,MATCH(F80,'Appendix 3 Rules'!$A$2:$A$17))))+(IF(AA80="",0,INDEX('Appendix 3 Rules'!$K$2:$K$18,MATCH(F80,'Appendix 3 Rules'!$A$2:$A$17))))+(IF(AC80="",0,INDEX('Appendix 3 Rules'!$L$2:$L$18,MATCH(F80,'Appendix 3 Rules'!$A$2:$A$17))))+(IF(AE80="",0,INDEX('Appendix 3 Rules'!$M$2:$M$18,MATCH(F80,'Appendix 3 Rules'!$A$2:$A$17))))+(IF(AG80="",0,INDEX('Appendix 3 Rules'!$N$2:$N$18,MATCH(F80,'Appendix 3 Rules'!$A$2:$A$17))))+(IF(F80="gc1",VLOOKUP(F80,'Appendix 3 Rules'!A$34:$O71,15)))+(IF(F80="gc2",VLOOKUP(F80,'Appendix 3 Rules'!A$34:$O71,15)))+(IF(F80="gc3",VLOOKUP(F80,'Appendix 3 Rules'!A$34:$O71,15)))+(IF(F80="gr1",VLOOKUP(F80,'Appendix 3 Rules'!A$34:$O71,15)))+(IF(F80="gr2",VLOOKUP(F80,'Appendix 3 Rules'!A$34:$O71,15)))+(IF(F80="gr3",VLOOKUP(F80,'Appendix 3 Rules'!A$34:$O71,15)))+(IF(F80="h1",VLOOKUP(F80,'Appendix 3 Rules'!A$34:$O71,15)))+(IF(F80="h2",VLOOKUP(F80,'Appendix 3 Rules'!A$34:$O71,15)))+(IF(F80="h3",VLOOKUP(F80,'Appendix 3 Rules'!A$34:$O71,15)))+(IF(F80="i1",VLOOKUP(F80,'Appendix 3 Rules'!A$34:$O71,15)))+(IF(F80="i2",VLOOKUP(F80,'Appendix 3 Rules'!A$34:$O71,15)))+(IF(F80="j1",VLOOKUP(F80,'Appendix 3 Rules'!A$34:$O71,15)))+(IF(F80="j2",VLOOKUP(F80,'Appendix 3 Rules'!A$34:$O71,15)))+(IF(F80="k",VLOOKUP(F80,'Appendix 3 Rules'!A$34:$O71,15)))+(IF(F80="l1",VLOOKUP(F80,'Appendix 3 Rules'!A$34:$O71,15)))+(IF(F80="l2",VLOOKUP(F80,'Appendix 3 Rules'!A$34:$O71,15)))+(IF(F80="m1",VLOOKUP(F80,'Appendix 3 Rules'!A$34:$O71,15)))+(IF(F80="m2",VLOOKUP(F80,'Appendix 3 Rules'!A$34:$O71,15)))+(IF(F80="m3",VLOOKUP(F80,'Appendix 3 Rules'!A$34:$O71,15)))+(IF(F80="n",VLOOKUP(F80,'Appendix 3 Rules'!A$34:$O71,15)))+(IF(F80="o",VLOOKUP(F80,'Appendix 3 Rules'!A$34:$O71,15)))+(IF(F80="p",VLOOKUP(F80,'Appendix 3 Rules'!A$34:$O71,15)))+(IF(F80="q",VLOOKUP(F80,'Appendix 3 Rules'!A$34:$O71,15)))+(IF(F80="r",VLOOKUP(F80,'Appendix 3 Rules'!A$34:$O71,15)))+(IF(F80="s",VLOOKUP(F80,'Appendix 3 Rules'!A$34:$O71,15)))+(IF(F80="t",VLOOKUP(F80,'Appendix 3 Rules'!A$34:$O71,15)))+(IF(F80="u",VLOOKUP(F80,'Appendix 3 Rules'!A$34:$O71,15))))</f>
        <v/>
      </c>
      <c r="H80" s="93" t="str">
        <f>IF(F80="","",IF(OR(F80="d",F80="e",F80="gc1",F80="gc2",F80="gc3",F80="gr1",F80="gr2",F80="gr3",F80="h1",F80="h2",F80="h3",F80="i1",F80="i2",F80="j1",F80="j2",F80="k",F80="l1",F80="l2",F80="m1",F80="m2",F80="m3",F80="n",F80="o",F80="p",F80="q",F80="r",F80="s",F80="t",F80="u",F80="f"),MIN(G80,VLOOKUP(F80,'Appx 3 (Mass) Rules'!$A$1:$D$150,4,0)),MIN(G80,VLOOKUP(F80,'Appx 3 (Mass) Rules'!$A$1:$D$150,4,0),SUMPRODUCT(IF(I80="",0,INDEX('Appendix 3 Rules'!$B$2:$B$18,MATCH(F80,'Appendix 3 Rules'!$A$2:$A$17))))+(IF(K80="",0,INDEX('Appendix 3 Rules'!$C$2:$C$18,MATCH(F80,'Appendix 3 Rules'!$A$2:$A$17))))+(IF(M80="",0,INDEX('Appendix 3 Rules'!$D$2:$D$18,MATCH(F80,'Appendix 3 Rules'!$A$2:$A$17))))+(IF(O80="",0,INDEX('Appendix 3 Rules'!$E$2:$E$18,MATCH(F80,'Appendix 3 Rules'!$A$2:$A$17))))+(IF(Q80="",0,INDEX('Appendix 3 Rules'!$F$2:$F$18,MATCH(F80,'Appendix 3 Rules'!$A$2:$A$17))))+(IF(S80="",0,INDEX('Appendix 3 Rules'!$G$2:$G$18,MATCH(F80,'Appendix 3 Rules'!$A$2:$A$17))))+(IF(U80="",0,INDEX('Appendix 3 Rules'!$H$2:$H$18,MATCH(F80,'Appendix 3 Rules'!$A$2:$A$17))))+(IF(W80="",0,INDEX('Appendix 3 Rules'!$I$2:$I$18,MATCH(F80,'Appendix 3 Rules'!$A$2:$A$17))))+(IF(Y80="",0,INDEX('Appendix 3 Rules'!$J$2:$J$18,MATCH(F80,'Appendix 3 Rules'!$A$2:$A$17))))+(IF(AA80="",0,INDEX('Appendix 3 Rules'!$K$2:$K$18,MATCH(F80,'Appendix 3 Rules'!$A$2:$A$17))))+(IF(AC80="",0,INDEX('Appendix 3 Rules'!$L$2:$L$18,MATCH(F80,'Appendix 3 Rules'!$A$2:$A$17))))+(IF(AE80="",0,INDEX('Appendix 3 Rules'!$M$2:$M$18,MATCH(F80,'Appendix 3 Rules'!$A$2:$A$17))))+(IF(AG80="",0,INDEX('Appendix 3 Rules'!$N$2:$N$18,MATCH(F80,'Appendix 3 Rules'!$A$2:$A$17))))+(IF(F80="gc1",VLOOKUP(F80,'Appendix 3 Rules'!A$34:$O71,15)))+(IF(F80="gc2",VLOOKUP(F80,'Appendix 3 Rules'!A$34:$O71,15)))+(IF(F80="gc3",VLOOKUP(F80,'Appendix 3 Rules'!A$34:$O71,15)))+(IF(F80="gr1",VLOOKUP(F80,'Appendix 3 Rules'!A$34:$O71,15)))+(IF(F80="gr2",VLOOKUP(F80,'Appendix 3 Rules'!A$34:$O71,15)))+(IF(F80="gr3",VLOOKUP(F80,'Appendix 3 Rules'!A$34:$O71,15)))+(IF(F80="h1",VLOOKUP(F80,'Appendix 3 Rules'!A$34:$O71,15)))+(IF(F80="h2",VLOOKUP(F80,'Appendix 3 Rules'!A$34:$O71,15)))+(IF(F80="h3",VLOOKUP(F80,'Appendix 3 Rules'!A$34:$O71,15)))+(IF(F80="i1",VLOOKUP(F80,'Appendix 3 Rules'!A$34:$O71,15)))+(IF(F80="i2",VLOOKUP(F80,'Appendix 3 Rules'!A$34:$O71,15)))+(IF(F80="j1",VLOOKUP(F80,'Appendix 3 Rules'!A$34:$O71,15)))+(IF(F80="j2",VLOOKUP(F80,'Appendix 3 Rules'!A$34:$O71,15)))+(IF(F80="k",VLOOKUP(F80,'Appendix 3 Rules'!A$34:$O71,15)))+(IF(F80="l1",VLOOKUP(F80,'Appendix 3 Rules'!A$34:$O71,15)))+(IF(F80="l2",VLOOKUP(F80,'Appendix 3 Rules'!A$34:$O71,15)))+(IF(F80="m1",VLOOKUP(F80,'Appendix 3 Rules'!A$34:$O71,15)))+(IF(F80="m2",VLOOKUP(F80,'Appendix 3 Rules'!A$34:$O71,15)))+(IF(F80="m3",VLOOKUP(F80,'Appendix 3 Rules'!A$34:$O71,15)))+(IF(F80="n",VLOOKUP(F80,'Appendix 3 Rules'!A$34:$O71,15)))+(IF(F80="o",VLOOKUP(F80,'Appendix 3 Rules'!A$34:$O71,15)))+(IF(F80="p",VLOOKUP(F80,'Appendix 3 Rules'!A$34:$O71,15)))+(IF(F80="q",VLOOKUP(F80,'Appendix 3 Rules'!A$34:$O71,15)))+(IF(F80="r",VLOOKUP(F80,'Appendix 3 Rules'!A$34:$O71,15)))+(IF(F80="s",VLOOKUP(F80,'Appendix 3 Rules'!A$34:$O71,15)))+(IF(F80="t",VLOOKUP(F80,'Appendix 3 Rules'!A$34:$O71,15)))+(IF(F80="u",VLOOKUP(F80,'Appendix 3 Rules'!A$34:$O71,15))))))</f>
        <v/>
      </c>
      <c r="I80" s="14"/>
      <c r="J80" s="17"/>
      <c r="K80" s="14"/>
      <c r="L80" s="17"/>
      <c r="M80" s="14"/>
      <c r="N80" s="17"/>
      <c r="O80" s="14"/>
      <c r="P80" s="17"/>
      <c r="Q80" s="14"/>
      <c r="R80" s="17"/>
      <c r="S80" s="90"/>
      <c r="T80" s="17"/>
      <c r="U80" s="14"/>
      <c r="V80" s="17"/>
      <c r="W80" s="14"/>
      <c r="X80" s="17"/>
      <c r="Y80" s="91"/>
      <c r="Z80" s="17"/>
      <c r="AA80" s="91"/>
      <c r="AB80" s="17"/>
      <c r="AC80" s="11"/>
      <c r="AD80" s="16"/>
      <c r="AE80" s="11"/>
      <c r="AF80" s="16"/>
      <c r="AG80" s="11"/>
      <c r="AH80" s="16"/>
      <c r="AJ80" s="16" t="str">
        <f>IF(AND(F80&lt;&gt;"f",M80&lt;&gt;""),VLOOKUP(F80,'Appendix 3 Rules'!$A$1:$O$34,4,FALSE),"")</f>
        <v/>
      </c>
      <c r="AK80" s="16" t="str">
        <f>IF(Q80="","",VLOOKUP(F80,'Appendix 3 Rules'!$A$1:$N$34,6,FALSE))</f>
        <v/>
      </c>
      <c r="AL80" s="16" t="str">
        <f>IF(AND(F80="f",U80&lt;&gt;""),VLOOKUP(F80,'Appendix 3 Rules'!$A$1:$N$34,8,FALSE),"")</f>
        <v/>
      </c>
    </row>
    <row r="81" spans="1:38" ht="18" customHeight="1" x14ac:dyDescent="0.2">
      <c r="B81" s="92"/>
      <c r="C81" s="12"/>
      <c r="D81" s="13"/>
      <c r="E81" s="12"/>
      <c r="F81" s="11"/>
      <c r="G81" s="26" t="str">
        <f>IF(F81="","",SUMPRODUCT(IF(I81="",0,INDEX('Appendix 3 Rules'!$B$2:$B$18,MATCH(F81,'Appendix 3 Rules'!$A$2:$A$17))))+(IF(K81="",0,INDEX('Appendix 3 Rules'!$C$2:$C$18,MATCH(F81,'Appendix 3 Rules'!$A$2:$A$17))))+(IF(M81="",0,INDEX('Appendix 3 Rules'!$D$2:$D$18,MATCH(F81,'Appendix 3 Rules'!$A$2:$A$17))))+(IF(O81="",0,INDEX('Appendix 3 Rules'!$E$2:$E$18,MATCH(F81,'Appendix 3 Rules'!$A$2:$A$17))))+(IF(Q81="",0,INDEX('Appendix 3 Rules'!$F$2:$F$18,MATCH(F81,'Appendix 3 Rules'!$A$2:$A$17))))+(IF(S81="",0,INDEX('Appendix 3 Rules'!$G$2:$G$18,MATCH(F81,'Appendix 3 Rules'!$A$2:$A$17))))+(IF(U81="",0,INDEX('Appendix 3 Rules'!$H$2:$H$18,MATCH(F81,'Appendix 3 Rules'!$A$2:$A$17))))+(IF(W81="",0,INDEX('Appendix 3 Rules'!$I$2:$I$18,MATCH(F81,'Appendix 3 Rules'!$A$2:$A$17))))+(IF(Y81="",0,INDEX('Appendix 3 Rules'!$J$2:$J$18,MATCH(F81,'Appendix 3 Rules'!$A$2:$A$17))))+(IF(AA81="",0,INDEX('Appendix 3 Rules'!$K$2:$K$18,MATCH(F81,'Appendix 3 Rules'!$A$2:$A$17))))+(IF(AC81="",0,INDEX('Appendix 3 Rules'!$L$2:$L$18,MATCH(F81,'Appendix 3 Rules'!$A$2:$A$17))))+(IF(AE81="",0,INDEX('Appendix 3 Rules'!$M$2:$M$18,MATCH(F81,'Appendix 3 Rules'!$A$2:$A$17))))+(IF(AG81="",0,INDEX('Appendix 3 Rules'!$N$2:$N$18,MATCH(F81,'Appendix 3 Rules'!$A$2:$A$17))))+(IF(F81="gc1",VLOOKUP(F81,'Appendix 3 Rules'!A$34:$O72,15)))+(IF(F81="gc2",VLOOKUP(F81,'Appendix 3 Rules'!A$34:$O72,15)))+(IF(F81="gc3",VLOOKUP(F81,'Appendix 3 Rules'!A$34:$O72,15)))+(IF(F81="gr1",VLOOKUP(F81,'Appendix 3 Rules'!A$34:$O72,15)))+(IF(F81="gr2",VLOOKUP(F81,'Appendix 3 Rules'!A$34:$O72,15)))+(IF(F81="gr3",VLOOKUP(F81,'Appendix 3 Rules'!A$34:$O72,15)))+(IF(F81="h1",VLOOKUP(F81,'Appendix 3 Rules'!A$34:$O72,15)))+(IF(F81="h2",VLOOKUP(F81,'Appendix 3 Rules'!A$34:$O72,15)))+(IF(F81="h3",VLOOKUP(F81,'Appendix 3 Rules'!A$34:$O72,15)))+(IF(F81="i1",VLOOKUP(F81,'Appendix 3 Rules'!A$34:$O72,15)))+(IF(F81="i2",VLOOKUP(F81,'Appendix 3 Rules'!A$34:$O72,15)))+(IF(F81="j1",VLOOKUP(F81,'Appendix 3 Rules'!A$34:$O72,15)))+(IF(F81="j2",VLOOKUP(F81,'Appendix 3 Rules'!A$34:$O72,15)))+(IF(F81="k",VLOOKUP(F81,'Appendix 3 Rules'!A$34:$O72,15)))+(IF(F81="l1",VLOOKUP(F81,'Appendix 3 Rules'!A$34:$O72,15)))+(IF(F81="l2",VLOOKUP(F81,'Appendix 3 Rules'!A$34:$O72,15)))+(IF(F81="m1",VLOOKUP(F81,'Appendix 3 Rules'!A$34:$O72,15)))+(IF(F81="m2",VLOOKUP(F81,'Appendix 3 Rules'!A$34:$O72,15)))+(IF(F81="m3",VLOOKUP(F81,'Appendix 3 Rules'!A$34:$O72,15)))+(IF(F81="n",VLOOKUP(F81,'Appendix 3 Rules'!A$34:$O72,15)))+(IF(F81="o",VLOOKUP(F81,'Appendix 3 Rules'!A$34:$O72,15)))+(IF(F81="p",VLOOKUP(F81,'Appendix 3 Rules'!A$34:$O72,15)))+(IF(F81="q",VLOOKUP(F81,'Appendix 3 Rules'!A$34:$O72,15)))+(IF(F81="r",VLOOKUP(F81,'Appendix 3 Rules'!A$34:$O72,15)))+(IF(F81="s",VLOOKUP(F81,'Appendix 3 Rules'!A$34:$O72,15)))+(IF(F81="t",VLOOKUP(F81,'Appendix 3 Rules'!A$34:$O72,15)))+(IF(F81="u",VLOOKUP(F81,'Appendix 3 Rules'!A$34:$O72,15))))</f>
        <v/>
      </c>
      <c r="H81" s="93" t="str">
        <f>IF(F81="","",IF(OR(F81="d",F81="e",F81="gc1",F81="gc2",F81="gc3",F81="gr1",F81="gr2",F81="gr3",F81="h1",F81="h2",F81="h3",F81="i1",F81="i2",F81="j1",F81="j2",F81="k",F81="l1",F81="l2",F81="m1",F81="m2",F81="m3",F81="n",F81="o",F81="p",F81="q",F81="r",F81="s",F81="t",F81="u",F81="f"),MIN(G81,VLOOKUP(F81,'Appx 3 (Mass) Rules'!$A$1:$D$150,4,0)),MIN(G81,VLOOKUP(F81,'Appx 3 (Mass) Rules'!$A$1:$D$150,4,0),SUMPRODUCT(IF(I81="",0,INDEX('Appendix 3 Rules'!$B$2:$B$18,MATCH(F81,'Appendix 3 Rules'!$A$2:$A$17))))+(IF(K81="",0,INDEX('Appendix 3 Rules'!$C$2:$C$18,MATCH(F81,'Appendix 3 Rules'!$A$2:$A$17))))+(IF(M81="",0,INDEX('Appendix 3 Rules'!$D$2:$D$18,MATCH(F81,'Appendix 3 Rules'!$A$2:$A$17))))+(IF(O81="",0,INDEX('Appendix 3 Rules'!$E$2:$E$18,MATCH(F81,'Appendix 3 Rules'!$A$2:$A$17))))+(IF(Q81="",0,INDEX('Appendix 3 Rules'!$F$2:$F$18,MATCH(F81,'Appendix 3 Rules'!$A$2:$A$17))))+(IF(S81="",0,INDEX('Appendix 3 Rules'!$G$2:$G$18,MATCH(F81,'Appendix 3 Rules'!$A$2:$A$17))))+(IF(U81="",0,INDEX('Appendix 3 Rules'!$H$2:$H$18,MATCH(F81,'Appendix 3 Rules'!$A$2:$A$17))))+(IF(W81="",0,INDEX('Appendix 3 Rules'!$I$2:$I$18,MATCH(F81,'Appendix 3 Rules'!$A$2:$A$17))))+(IF(Y81="",0,INDEX('Appendix 3 Rules'!$J$2:$J$18,MATCH(F81,'Appendix 3 Rules'!$A$2:$A$17))))+(IF(AA81="",0,INDEX('Appendix 3 Rules'!$K$2:$K$18,MATCH(F81,'Appendix 3 Rules'!$A$2:$A$17))))+(IF(AC81="",0,INDEX('Appendix 3 Rules'!$L$2:$L$18,MATCH(F81,'Appendix 3 Rules'!$A$2:$A$17))))+(IF(AE81="",0,INDEX('Appendix 3 Rules'!$M$2:$M$18,MATCH(F81,'Appendix 3 Rules'!$A$2:$A$17))))+(IF(AG81="",0,INDEX('Appendix 3 Rules'!$N$2:$N$18,MATCH(F81,'Appendix 3 Rules'!$A$2:$A$17))))+(IF(F81="gc1",VLOOKUP(F81,'Appendix 3 Rules'!A$34:$O72,15)))+(IF(F81="gc2",VLOOKUP(F81,'Appendix 3 Rules'!A$34:$O72,15)))+(IF(F81="gc3",VLOOKUP(F81,'Appendix 3 Rules'!A$34:$O72,15)))+(IF(F81="gr1",VLOOKUP(F81,'Appendix 3 Rules'!A$34:$O72,15)))+(IF(F81="gr2",VLOOKUP(F81,'Appendix 3 Rules'!A$34:$O72,15)))+(IF(F81="gr3",VLOOKUP(F81,'Appendix 3 Rules'!A$34:$O72,15)))+(IF(F81="h1",VLOOKUP(F81,'Appendix 3 Rules'!A$34:$O72,15)))+(IF(F81="h2",VLOOKUP(F81,'Appendix 3 Rules'!A$34:$O72,15)))+(IF(F81="h3",VLOOKUP(F81,'Appendix 3 Rules'!A$34:$O72,15)))+(IF(F81="i1",VLOOKUP(F81,'Appendix 3 Rules'!A$34:$O72,15)))+(IF(F81="i2",VLOOKUP(F81,'Appendix 3 Rules'!A$34:$O72,15)))+(IF(F81="j1",VLOOKUP(F81,'Appendix 3 Rules'!A$34:$O72,15)))+(IF(F81="j2",VLOOKUP(F81,'Appendix 3 Rules'!A$34:$O72,15)))+(IF(F81="k",VLOOKUP(F81,'Appendix 3 Rules'!A$34:$O72,15)))+(IF(F81="l1",VLOOKUP(F81,'Appendix 3 Rules'!A$34:$O72,15)))+(IF(F81="l2",VLOOKUP(F81,'Appendix 3 Rules'!A$34:$O72,15)))+(IF(F81="m1",VLOOKUP(F81,'Appendix 3 Rules'!A$34:$O72,15)))+(IF(F81="m2",VLOOKUP(F81,'Appendix 3 Rules'!A$34:$O72,15)))+(IF(F81="m3",VLOOKUP(F81,'Appendix 3 Rules'!A$34:$O72,15)))+(IF(F81="n",VLOOKUP(F81,'Appendix 3 Rules'!A$34:$O72,15)))+(IF(F81="o",VLOOKUP(F81,'Appendix 3 Rules'!A$34:$O72,15)))+(IF(F81="p",VLOOKUP(F81,'Appendix 3 Rules'!A$34:$O72,15)))+(IF(F81="q",VLOOKUP(F81,'Appendix 3 Rules'!A$34:$O72,15)))+(IF(F81="r",VLOOKUP(F81,'Appendix 3 Rules'!A$34:$O72,15)))+(IF(F81="s",VLOOKUP(F81,'Appendix 3 Rules'!A$34:$O72,15)))+(IF(F81="t",VLOOKUP(F81,'Appendix 3 Rules'!A$34:$O72,15)))+(IF(F81="u",VLOOKUP(F81,'Appendix 3 Rules'!A$34:$O72,15))))))</f>
        <v/>
      </c>
      <c r="I81" s="15"/>
      <c r="J81" s="16"/>
      <c r="K81" s="15"/>
      <c r="L81" s="16"/>
      <c r="M81" s="15"/>
      <c r="N81" s="16"/>
      <c r="O81" s="15"/>
      <c r="P81" s="16"/>
      <c r="Q81" s="15"/>
      <c r="R81" s="16"/>
      <c r="S81" s="15"/>
      <c r="T81" s="16"/>
      <c r="U81" s="15"/>
      <c r="V81" s="16"/>
      <c r="W81" s="15"/>
      <c r="X81" s="16"/>
      <c r="Y81" s="15"/>
      <c r="Z81" s="16"/>
      <c r="AA81" s="15"/>
      <c r="AB81" s="16"/>
      <c r="AC81" s="11"/>
      <c r="AD81" s="16"/>
      <c r="AE81" s="11"/>
      <c r="AF81" s="16"/>
      <c r="AG81" s="11"/>
      <c r="AH81" s="16"/>
      <c r="AJ81" s="16" t="str">
        <f>IF(AND(F81&lt;&gt;"f",M81&lt;&gt;""),VLOOKUP(F81,'Appendix 3 Rules'!$A$1:$O$34,4,FALSE),"")</f>
        <v/>
      </c>
      <c r="AK81" s="16" t="str">
        <f>IF(Q81="","",VLOOKUP(F81,'Appendix 3 Rules'!$A$1:$N$34,6,FALSE))</f>
        <v/>
      </c>
      <c r="AL81" s="16" t="str">
        <f>IF(AND(F81="f",U81&lt;&gt;""),VLOOKUP(F81,'Appendix 3 Rules'!$A$1:$N$34,8,FALSE),"")</f>
        <v/>
      </c>
    </row>
    <row r="82" spans="1:38" ht="18" customHeight="1" x14ac:dyDescent="0.2">
      <c r="B82" s="92"/>
      <c r="C82" s="12"/>
      <c r="D82" s="13"/>
      <c r="E82" s="12"/>
      <c r="F82" s="11"/>
      <c r="G82" s="26" t="str">
        <f>IF(F82="","",SUMPRODUCT(IF(I82="",0,INDEX('Appendix 3 Rules'!$B$2:$B$18,MATCH(F82,'Appendix 3 Rules'!$A$2:$A$17))))+(IF(K82="",0,INDEX('Appendix 3 Rules'!$C$2:$C$18,MATCH(F82,'Appendix 3 Rules'!$A$2:$A$17))))+(IF(M82="",0,INDEX('Appendix 3 Rules'!$D$2:$D$18,MATCH(F82,'Appendix 3 Rules'!$A$2:$A$17))))+(IF(O82="",0,INDEX('Appendix 3 Rules'!$E$2:$E$18,MATCH(F82,'Appendix 3 Rules'!$A$2:$A$17))))+(IF(Q82="",0,INDEX('Appendix 3 Rules'!$F$2:$F$18,MATCH(F82,'Appendix 3 Rules'!$A$2:$A$17))))+(IF(S82="",0,INDEX('Appendix 3 Rules'!$G$2:$G$18,MATCH(F82,'Appendix 3 Rules'!$A$2:$A$17))))+(IF(U82="",0,INDEX('Appendix 3 Rules'!$H$2:$H$18,MATCH(F82,'Appendix 3 Rules'!$A$2:$A$17))))+(IF(W82="",0,INDEX('Appendix 3 Rules'!$I$2:$I$18,MATCH(F82,'Appendix 3 Rules'!$A$2:$A$17))))+(IF(Y82="",0,INDEX('Appendix 3 Rules'!$J$2:$J$18,MATCH(F82,'Appendix 3 Rules'!$A$2:$A$17))))+(IF(AA82="",0,INDEX('Appendix 3 Rules'!$K$2:$K$18,MATCH(F82,'Appendix 3 Rules'!$A$2:$A$17))))+(IF(AC82="",0,INDEX('Appendix 3 Rules'!$L$2:$L$18,MATCH(F82,'Appendix 3 Rules'!$A$2:$A$17))))+(IF(AE82="",0,INDEX('Appendix 3 Rules'!$M$2:$M$18,MATCH(F82,'Appendix 3 Rules'!$A$2:$A$17))))+(IF(AG82="",0,INDEX('Appendix 3 Rules'!$N$2:$N$18,MATCH(F82,'Appendix 3 Rules'!$A$2:$A$17))))+(IF(F82="gc1",VLOOKUP(F82,'Appendix 3 Rules'!A$34:$O73,15)))+(IF(F82="gc2",VLOOKUP(F82,'Appendix 3 Rules'!A$34:$O73,15)))+(IF(F82="gc3",VLOOKUP(F82,'Appendix 3 Rules'!A$34:$O73,15)))+(IF(F82="gr1",VLOOKUP(F82,'Appendix 3 Rules'!A$34:$O73,15)))+(IF(F82="gr2",VLOOKUP(F82,'Appendix 3 Rules'!A$34:$O73,15)))+(IF(F82="gr3",VLOOKUP(F82,'Appendix 3 Rules'!A$34:$O73,15)))+(IF(F82="h1",VLOOKUP(F82,'Appendix 3 Rules'!A$34:$O73,15)))+(IF(F82="h2",VLOOKUP(F82,'Appendix 3 Rules'!A$34:$O73,15)))+(IF(F82="h3",VLOOKUP(F82,'Appendix 3 Rules'!A$34:$O73,15)))+(IF(F82="i1",VLOOKUP(F82,'Appendix 3 Rules'!A$34:$O73,15)))+(IF(F82="i2",VLOOKUP(F82,'Appendix 3 Rules'!A$34:$O73,15)))+(IF(F82="j1",VLOOKUP(F82,'Appendix 3 Rules'!A$34:$O73,15)))+(IF(F82="j2",VLOOKUP(F82,'Appendix 3 Rules'!A$34:$O73,15)))+(IF(F82="k",VLOOKUP(F82,'Appendix 3 Rules'!A$34:$O73,15)))+(IF(F82="l1",VLOOKUP(F82,'Appendix 3 Rules'!A$34:$O73,15)))+(IF(F82="l2",VLOOKUP(F82,'Appendix 3 Rules'!A$34:$O73,15)))+(IF(F82="m1",VLOOKUP(F82,'Appendix 3 Rules'!A$34:$O73,15)))+(IF(F82="m2",VLOOKUP(F82,'Appendix 3 Rules'!A$34:$O73,15)))+(IF(F82="m3",VLOOKUP(F82,'Appendix 3 Rules'!A$34:$O73,15)))+(IF(F82="n",VLOOKUP(F82,'Appendix 3 Rules'!A$34:$O73,15)))+(IF(F82="o",VLOOKUP(F82,'Appendix 3 Rules'!A$34:$O73,15)))+(IF(F82="p",VLOOKUP(F82,'Appendix 3 Rules'!A$34:$O73,15)))+(IF(F82="q",VLOOKUP(F82,'Appendix 3 Rules'!A$34:$O73,15)))+(IF(F82="r",VLOOKUP(F82,'Appendix 3 Rules'!A$34:$O73,15)))+(IF(F82="s",VLOOKUP(F82,'Appendix 3 Rules'!A$34:$O73,15)))+(IF(F82="t",VLOOKUP(F82,'Appendix 3 Rules'!A$34:$O73,15)))+(IF(F82="u",VLOOKUP(F82,'Appendix 3 Rules'!A$34:$O73,15))))</f>
        <v/>
      </c>
      <c r="H82" s="93" t="str">
        <f>IF(F82="","",IF(OR(F82="d",F82="e",F82="gc1",F82="gc2",F82="gc3",F82="gr1",F82="gr2",F82="gr3",F82="h1",F82="h2",F82="h3",F82="i1",F82="i2",F82="j1",F82="j2",F82="k",F82="l1",F82="l2",F82="m1",F82="m2",F82="m3",F82="n",F82="o",F82="p",F82="q",F82="r",F82="s",F82="t",F82="u",F82="f"),MIN(G82,VLOOKUP(F82,'Appx 3 (Mass) Rules'!$A$1:$D$150,4,0)),MIN(G82,VLOOKUP(F82,'Appx 3 (Mass) Rules'!$A$1:$D$150,4,0),SUMPRODUCT(IF(I82="",0,INDEX('Appendix 3 Rules'!$B$2:$B$18,MATCH(F82,'Appendix 3 Rules'!$A$2:$A$17))))+(IF(K82="",0,INDEX('Appendix 3 Rules'!$C$2:$C$18,MATCH(F82,'Appendix 3 Rules'!$A$2:$A$17))))+(IF(M82="",0,INDEX('Appendix 3 Rules'!$D$2:$D$18,MATCH(F82,'Appendix 3 Rules'!$A$2:$A$17))))+(IF(O82="",0,INDEX('Appendix 3 Rules'!$E$2:$E$18,MATCH(F82,'Appendix 3 Rules'!$A$2:$A$17))))+(IF(Q82="",0,INDEX('Appendix 3 Rules'!$F$2:$F$18,MATCH(F82,'Appendix 3 Rules'!$A$2:$A$17))))+(IF(S82="",0,INDEX('Appendix 3 Rules'!$G$2:$G$18,MATCH(F82,'Appendix 3 Rules'!$A$2:$A$17))))+(IF(U82="",0,INDEX('Appendix 3 Rules'!$H$2:$H$18,MATCH(F82,'Appendix 3 Rules'!$A$2:$A$17))))+(IF(W82="",0,INDEX('Appendix 3 Rules'!$I$2:$I$18,MATCH(F82,'Appendix 3 Rules'!$A$2:$A$17))))+(IF(Y82="",0,INDEX('Appendix 3 Rules'!$J$2:$J$18,MATCH(F82,'Appendix 3 Rules'!$A$2:$A$17))))+(IF(AA82="",0,INDEX('Appendix 3 Rules'!$K$2:$K$18,MATCH(F82,'Appendix 3 Rules'!$A$2:$A$17))))+(IF(AC82="",0,INDEX('Appendix 3 Rules'!$L$2:$L$18,MATCH(F82,'Appendix 3 Rules'!$A$2:$A$17))))+(IF(AE82="",0,INDEX('Appendix 3 Rules'!$M$2:$M$18,MATCH(F82,'Appendix 3 Rules'!$A$2:$A$17))))+(IF(AG82="",0,INDEX('Appendix 3 Rules'!$N$2:$N$18,MATCH(F82,'Appendix 3 Rules'!$A$2:$A$17))))+(IF(F82="gc1",VLOOKUP(F82,'Appendix 3 Rules'!A$34:$O73,15)))+(IF(F82="gc2",VLOOKUP(F82,'Appendix 3 Rules'!A$34:$O73,15)))+(IF(F82="gc3",VLOOKUP(F82,'Appendix 3 Rules'!A$34:$O73,15)))+(IF(F82="gr1",VLOOKUP(F82,'Appendix 3 Rules'!A$34:$O73,15)))+(IF(F82="gr2",VLOOKUP(F82,'Appendix 3 Rules'!A$34:$O73,15)))+(IF(F82="gr3",VLOOKUP(F82,'Appendix 3 Rules'!A$34:$O73,15)))+(IF(F82="h1",VLOOKUP(F82,'Appendix 3 Rules'!A$34:$O73,15)))+(IF(F82="h2",VLOOKUP(F82,'Appendix 3 Rules'!A$34:$O73,15)))+(IF(F82="h3",VLOOKUP(F82,'Appendix 3 Rules'!A$34:$O73,15)))+(IF(F82="i1",VLOOKUP(F82,'Appendix 3 Rules'!A$34:$O73,15)))+(IF(F82="i2",VLOOKUP(F82,'Appendix 3 Rules'!A$34:$O73,15)))+(IF(F82="j1",VLOOKUP(F82,'Appendix 3 Rules'!A$34:$O73,15)))+(IF(F82="j2",VLOOKUP(F82,'Appendix 3 Rules'!A$34:$O73,15)))+(IF(F82="k",VLOOKUP(F82,'Appendix 3 Rules'!A$34:$O73,15)))+(IF(F82="l1",VLOOKUP(F82,'Appendix 3 Rules'!A$34:$O73,15)))+(IF(F82="l2",VLOOKUP(F82,'Appendix 3 Rules'!A$34:$O73,15)))+(IF(F82="m1",VLOOKUP(F82,'Appendix 3 Rules'!A$34:$O73,15)))+(IF(F82="m2",VLOOKUP(F82,'Appendix 3 Rules'!A$34:$O73,15)))+(IF(F82="m3",VLOOKUP(F82,'Appendix 3 Rules'!A$34:$O73,15)))+(IF(F82="n",VLOOKUP(F82,'Appendix 3 Rules'!A$34:$O73,15)))+(IF(F82="o",VLOOKUP(F82,'Appendix 3 Rules'!A$34:$O73,15)))+(IF(F82="p",VLOOKUP(F82,'Appendix 3 Rules'!A$34:$O73,15)))+(IF(F82="q",VLOOKUP(F82,'Appendix 3 Rules'!A$34:$O73,15)))+(IF(F82="r",VLOOKUP(F82,'Appendix 3 Rules'!A$34:$O73,15)))+(IF(F82="s",VLOOKUP(F82,'Appendix 3 Rules'!A$34:$O73,15)))+(IF(F82="t",VLOOKUP(F82,'Appendix 3 Rules'!A$34:$O73,15)))+(IF(F82="u",VLOOKUP(F82,'Appendix 3 Rules'!A$34:$O73,15))))))</f>
        <v/>
      </c>
      <c r="I82" s="14"/>
      <c r="J82" s="17"/>
      <c r="K82" s="14"/>
      <c r="L82" s="17"/>
      <c r="M82" s="14"/>
      <c r="N82" s="17"/>
      <c r="O82" s="14"/>
      <c r="P82" s="17"/>
      <c r="Q82" s="14"/>
      <c r="R82" s="17"/>
      <c r="S82" s="90"/>
      <c r="T82" s="17"/>
      <c r="U82" s="14"/>
      <c r="V82" s="17"/>
      <c r="W82" s="14"/>
      <c r="X82" s="17"/>
      <c r="Y82" s="91"/>
      <c r="Z82" s="17"/>
      <c r="AA82" s="91"/>
      <c r="AB82" s="17"/>
      <c r="AC82" s="11"/>
      <c r="AD82" s="16"/>
      <c r="AE82" s="11"/>
      <c r="AF82" s="16"/>
      <c r="AG82" s="11"/>
      <c r="AH82" s="16"/>
      <c r="AJ82" s="16" t="str">
        <f>IF(AND(F82&lt;&gt;"f",M82&lt;&gt;""),VLOOKUP(F82,'Appendix 3 Rules'!$A$1:$O$34,4,FALSE),"")</f>
        <v/>
      </c>
      <c r="AK82" s="16" t="str">
        <f>IF(Q82="","",VLOOKUP(F82,'Appendix 3 Rules'!$A$1:$N$34,6,FALSE))</f>
        <v/>
      </c>
      <c r="AL82" s="16" t="str">
        <f>IF(AND(F82="f",U82&lt;&gt;""),VLOOKUP(F82,'Appendix 3 Rules'!$A$1:$N$34,8,FALSE),"")</f>
        <v/>
      </c>
    </row>
    <row r="83" spans="1:38" ht="18" customHeight="1" x14ac:dyDescent="0.2">
      <c r="B83" s="92"/>
      <c r="C83" s="12"/>
      <c r="D83" s="13"/>
      <c r="E83" s="12"/>
      <c r="F83" s="11"/>
      <c r="G83" s="26" t="str">
        <f>IF(F83="","",SUMPRODUCT(IF(I83="",0,INDEX('Appendix 3 Rules'!$B$2:$B$18,MATCH(F83,'Appendix 3 Rules'!$A$2:$A$17))))+(IF(K83="",0,INDEX('Appendix 3 Rules'!$C$2:$C$18,MATCH(F83,'Appendix 3 Rules'!$A$2:$A$17))))+(IF(M83="",0,INDEX('Appendix 3 Rules'!$D$2:$D$18,MATCH(F83,'Appendix 3 Rules'!$A$2:$A$17))))+(IF(O83="",0,INDEX('Appendix 3 Rules'!$E$2:$E$18,MATCH(F83,'Appendix 3 Rules'!$A$2:$A$17))))+(IF(Q83="",0,INDEX('Appendix 3 Rules'!$F$2:$F$18,MATCH(F83,'Appendix 3 Rules'!$A$2:$A$17))))+(IF(S83="",0,INDEX('Appendix 3 Rules'!$G$2:$G$18,MATCH(F83,'Appendix 3 Rules'!$A$2:$A$17))))+(IF(U83="",0,INDEX('Appendix 3 Rules'!$H$2:$H$18,MATCH(F83,'Appendix 3 Rules'!$A$2:$A$17))))+(IF(W83="",0,INDEX('Appendix 3 Rules'!$I$2:$I$18,MATCH(F83,'Appendix 3 Rules'!$A$2:$A$17))))+(IF(Y83="",0,INDEX('Appendix 3 Rules'!$J$2:$J$18,MATCH(F83,'Appendix 3 Rules'!$A$2:$A$17))))+(IF(AA83="",0,INDEX('Appendix 3 Rules'!$K$2:$K$18,MATCH(F83,'Appendix 3 Rules'!$A$2:$A$17))))+(IF(AC83="",0,INDEX('Appendix 3 Rules'!$L$2:$L$18,MATCH(F83,'Appendix 3 Rules'!$A$2:$A$17))))+(IF(AE83="",0,INDEX('Appendix 3 Rules'!$M$2:$M$18,MATCH(F83,'Appendix 3 Rules'!$A$2:$A$17))))+(IF(AG83="",0,INDEX('Appendix 3 Rules'!$N$2:$N$18,MATCH(F83,'Appendix 3 Rules'!$A$2:$A$17))))+(IF(F83="gc1",VLOOKUP(F83,'Appendix 3 Rules'!A$34:$O74,15)))+(IF(F83="gc2",VLOOKUP(F83,'Appendix 3 Rules'!A$34:$O74,15)))+(IF(F83="gc3",VLOOKUP(F83,'Appendix 3 Rules'!A$34:$O74,15)))+(IF(F83="gr1",VLOOKUP(F83,'Appendix 3 Rules'!A$34:$O74,15)))+(IF(F83="gr2",VLOOKUP(F83,'Appendix 3 Rules'!A$34:$O74,15)))+(IF(F83="gr3",VLOOKUP(F83,'Appendix 3 Rules'!A$34:$O74,15)))+(IF(F83="h1",VLOOKUP(F83,'Appendix 3 Rules'!A$34:$O74,15)))+(IF(F83="h2",VLOOKUP(F83,'Appendix 3 Rules'!A$34:$O74,15)))+(IF(F83="h3",VLOOKUP(F83,'Appendix 3 Rules'!A$34:$O74,15)))+(IF(F83="i1",VLOOKUP(F83,'Appendix 3 Rules'!A$34:$O74,15)))+(IF(F83="i2",VLOOKUP(F83,'Appendix 3 Rules'!A$34:$O74,15)))+(IF(F83="j1",VLOOKUP(F83,'Appendix 3 Rules'!A$34:$O74,15)))+(IF(F83="j2",VLOOKUP(F83,'Appendix 3 Rules'!A$34:$O74,15)))+(IF(F83="k",VLOOKUP(F83,'Appendix 3 Rules'!A$34:$O74,15)))+(IF(F83="l1",VLOOKUP(F83,'Appendix 3 Rules'!A$34:$O74,15)))+(IF(F83="l2",VLOOKUP(F83,'Appendix 3 Rules'!A$34:$O74,15)))+(IF(F83="m1",VLOOKUP(F83,'Appendix 3 Rules'!A$34:$O74,15)))+(IF(F83="m2",VLOOKUP(F83,'Appendix 3 Rules'!A$34:$O74,15)))+(IF(F83="m3",VLOOKUP(F83,'Appendix 3 Rules'!A$34:$O74,15)))+(IF(F83="n",VLOOKUP(F83,'Appendix 3 Rules'!A$34:$O74,15)))+(IF(F83="o",VLOOKUP(F83,'Appendix 3 Rules'!A$34:$O74,15)))+(IF(F83="p",VLOOKUP(F83,'Appendix 3 Rules'!A$34:$O74,15)))+(IF(F83="q",VLOOKUP(F83,'Appendix 3 Rules'!A$34:$O74,15)))+(IF(F83="r",VLOOKUP(F83,'Appendix 3 Rules'!A$34:$O74,15)))+(IF(F83="s",VLOOKUP(F83,'Appendix 3 Rules'!A$34:$O74,15)))+(IF(F83="t",VLOOKUP(F83,'Appendix 3 Rules'!A$34:$O74,15)))+(IF(F83="u",VLOOKUP(F83,'Appendix 3 Rules'!A$34:$O74,15))))</f>
        <v/>
      </c>
      <c r="H83" s="93" t="str">
        <f>IF(F83="","",IF(OR(F83="d",F83="e",F83="gc1",F83="gc2",F83="gc3",F83="gr1",F83="gr2",F83="gr3",F83="h1",F83="h2",F83="h3",F83="i1",F83="i2",F83="j1",F83="j2",F83="k",F83="l1",F83="l2",F83="m1",F83="m2",F83="m3",F83="n",F83="o",F83="p",F83="q",F83="r",F83="s",F83="t",F83="u",F83="f"),MIN(G83,VLOOKUP(F83,'Appx 3 (Mass) Rules'!$A$1:$D$150,4,0)),MIN(G83,VLOOKUP(F83,'Appx 3 (Mass) Rules'!$A$1:$D$150,4,0),SUMPRODUCT(IF(I83="",0,INDEX('Appendix 3 Rules'!$B$2:$B$18,MATCH(F83,'Appendix 3 Rules'!$A$2:$A$17))))+(IF(K83="",0,INDEX('Appendix 3 Rules'!$C$2:$C$18,MATCH(F83,'Appendix 3 Rules'!$A$2:$A$17))))+(IF(M83="",0,INDEX('Appendix 3 Rules'!$D$2:$D$18,MATCH(F83,'Appendix 3 Rules'!$A$2:$A$17))))+(IF(O83="",0,INDEX('Appendix 3 Rules'!$E$2:$E$18,MATCH(F83,'Appendix 3 Rules'!$A$2:$A$17))))+(IF(Q83="",0,INDEX('Appendix 3 Rules'!$F$2:$F$18,MATCH(F83,'Appendix 3 Rules'!$A$2:$A$17))))+(IF(S83="",0,INDEX('Appendix 3 Rules'!$G$2:$G$18,MATCH(F83,'Appendix 3 Rules'!$A$2:$A$17))))+(IF(U83="",0,INDEX('Appendix 3 Rules'!$H$2:$H$18,MATCH(F83,'Appendix 3 Rules'!$A$2:$A$17))))+(IF(W83="",0,INDEX('Appendix 3 Rules'!$I$2:$I$18,MATCH(F83,'Appendix 3 Rules'!$A$2:$A$17))))+(IF(Y83="",0,INDEX('Appendix 3 Rules'!$J$2:$J$18,MATCH(F83,'Appendix 3 Rules'!$A$2:$A$17))))+(IF(AA83="",0,INDEX('Appendix 3 Rules'!$K$2:$K$18,MATCH(F83,'Appendix 3 Rules'!$A$2:$A$17))))+(IF(AC83="",0,INDEX('Appendix 3 Rules'!$L$2:$L$18,MATCH(F83,'Appendix 3 Rules'!$A$2:$A$17))))+(IF(AE83="",0,INDEX('Appendix 3 Rules'!$M$2:$M$18,MATCH(F83,'Appendix 3 Rules'!$A$2:$A$17))))+(IF(AG83="",0,INDEX('Appendix 3 Rules'!$N$2:$N$18,MATCH(F83,'Appendix 3 Rules'!$A$2:$A$17))))+(IF(F83="gc1",VLOOKUP(F83,'Appendix 3 Rules'!A$34:$O74,15)))+(IF(F83="gc2",VLOOKUP(F83,'Appendix 3 Rules'!A$34:$O74,15)))+(IF(F83="gc3",VLOOKUP(F83,'Appendix 3 Rules'!A$34:$O74,15)))+(IF(F83="gr1",VLOOKUP(F83,'Appendix 3 Rules'!A$34:$O74,15)))+(IF(F83="gr2",VLOOKUP(F83,'Appendix 3 Rules'!A$34:$O74,15)))+(IF(F83="gr3",VLOOKUP(F83,'Appendix 3 Rules'!A$34:$O74,15)))+(IF(F83="h1",VLOOKUP(F83,'Appendix 3 Rules'!A$34:$O74,15)))+(IF(F83="h2",VLOOKUP(F83,'Appendix 3 Rules'!A$34:$O74,15)))+(IF(F83="h3",VLOOKUP(F83,'Appendix 3 Rules'!A$34:$O74,15)))+(IF(F83="i1",VLOOKUP(F83,'Appendix 3 Rules'!A$34:$O74,15)))+(IF(F83="i2",VLOOKUP(F83,'Appendix 3 Rules'!A$34:$O74,15)))+(IF(F83="j1",VLOOKUP(F83,'Appendix 3 Rules'!A$34:$O74,15)))+(IF(F83="j2",VLOOKUP(F83,'Appendix 3 Rules'!A$34:$O74,15)))+(IF(F83="k",VLOOKUP(F83,'Appendix 3 Rules'!A$34:$O74,15)))+(IF(F83="l1",VLOOKUP(F83,'Appendix 3 Rules'!A$34:$O74,15)))+(IF(F83="l2",VLOOKUP(F83,'Appendix 3 Rules'!A$34:$O74,15)))+(IF(F83="m1",VLOOKUP(F83,'Appendix 3 Rules'!A$34:$O74,15)))+(IF(F83="m2",VLOOKUP(F83,'Appendix 3 Rules'!A$34:$O74,15)))+(IF(F83="m3",VLOOKUP(F83,'Appendix 3 Rules'!A$34:$O74,15)))+(IF(F83="n",VLOOKUP(F83,'Appendix 3 Rules'!A$34:$O74,15)))+(IF(F83="o",VLOOKUP(F83,'Appendix 3 Rules'!A$34:$O74,15)))+(IF(F83="p",VLOOKUP(F83,'Appendix 3 Rules'!A$34:$O74,15)))+(IF(F83="q",VLOOKUP(F83,'Appendix 3 Rules'!A$34:$O74,15)))+(IF(F83="r",VLOOKUP(F83,'Appendix 3 Rules'!A$34:$O74,15)))+(IF(F83="s",VLOOKUP(F83,'Appendix 3 Rules'!A$34:$O74,15)))+(IF(F83="t",VLOOKUP(F83,'Appendix 3 Rules'!A$34:$O74,15)))+(IF(F83="u",VLOOKUP(F83,'Appendix 3 Rules'!A$34:$O74,15))))))</f>
        <v/>
      </c>
      <c r="I83" s="15"/>
      <c r="J83" s="16"/>
      <c r="K83" s="15"/>
      <c r="L83" s="16"/>
      <c r="M83" s="15"/>
      <c r="N83" s="16"/>
      <c r="O83" s="15"/>
      <c r="P83" s="16"/>
      <c r="Q83" s="15"/>
      <c r="R83" s="16"/>
      <c r="S83" s="15"/>
      <c r="T83" s="16"/>
      <c r="U83" s="15"/>
      <c r="V83" s="16"/>
      <c r="W83" s="15"/>
      <c r="X83" s="16"/>
      <c r="Y83" s="15"/>
      <c r="Z83" s="16"/>
      <c r="AA83" s="15"/>
      <c r="AB83" s="16"/>
      <c r="AC83" s="11"/>
      <c r="AD83" s="16"/>
      <c r="AE83" s="11"/>
      <c r="AF83" s="16"/>
      <c r="AG83" s="11"/>
      <c r="AH83" s="16"/>
      <c r="AJ83" s="16" t="str">
        <f>IF(AND(F83&lt;&gt;"f",M83&lt;&gt;""),VLOOKUP(F83,'Appendix 3 Rules'!$A$1:$O$34,4,FALSE),"")</f>
        <v/>
      </c>
      <c r="AK83" s="16" t="str">
        <f>IF(Q83="","",VLOOKUP(F83,'Appendix 3 Rules'!$A$1:$N$34,6,FALSE))</f>
        <v/>
      </c>
      <c r="AL83" s="16" t="str">
        <f>IF(AND(F83="f",U83&lt;&gt;""),VLOOKUP(F83,'Appendix 3 Rules'!$A$1:$N$34,8,FALSE),"")</f>
        <v/>
      </c>
    </row>
    <row r="84" spans="1:38" ht="18" customHeight="1" x14ac:dyDescent="0.2">
      <c r="B84" s="92"/>
      <c r="C84" s="12"/>
      <c r="D84" s="13"/>
      <c r="E84" s="12"/>
      <c r="F84" s="11"/>
      <c r="G84" s="26" t="str">
        <f>IF(F84="","",SUMPRODUCT(IF(I84="",0,INDEX('Appendix 3 Rules'!$B$2:$B$18,MATCH(F84,'Appendix 3 Rules'!$A$2:$A$17))))+(IF(K84="",0,INDEX('Appendix 3 Rules'!$C$2:$C$18,MATCH(F84,'Appendix 3 Rules'!$A$2:$A$17))))+(IF(M84="",0,INDEX('Appendix 3 Rules'!$D$2:$D$18,MATCH(F84,'Appendix 3 Rules'!$A$2:$A$17))))+(IF(O84="",0,INDEX('Appendix 3 Rules'!$E$2:$E$18,MATCH(F84,'Appendix 3 Rules'!$A$2:$A$17))))+(IF(Q84="",0,INDEX('Appendix 3 Rules'!$F$2:$F$18,MATCH(F84,'Appendix 3 Rules'!$A$2:$A$17))))+(IF(S84="",0,INDEX('Appendix 3 Rules'!$G$2:$G$18,MATCH(F84,'Appendix 3 Rules'!$A$2:$A$17))))+(IF(U84="",0,INDEX('Appendix 3 Rules'!$H$2:$H$18,MATCH(F84,'Appendix 3 Rules'!$A$2:$A$17))))+(IF(W84="",0,INDEX('Appendix 3 Rules'!$I$2:$I$18,MATCH(F84,'Appendix 3 Rules'!$A$2:$A$17))))+(IF(Y84="",0,INDEX('Appendix 3 Rules'!$J$2:$J$18,MATCH(F84,'Appendix 3 Rules'!$A$2:$A$17))))+(IF(AA84="",0,INDEX('Appendix 3 Rules'!$K$2:$K$18,MATCH(F84,'Appendix 3 Rules'!$A$2:$A$17))))+(IF(AC84="",0,INDEX('Appendix 3 Rules'!$L$2:$L$18,MATCH(F84,'Appendix 3 Rules'!$A$2:$A$17))))+(IF(AE84="",0,INDEX('Appendix 3 Rules'!$M$2:$M$18,MATCH(F84,'Appendix 3 Rules'!$A$2:$A$17))))+(IF(AG84="",0,INDEX('Appendix 3 Rules'!$N$2:$N$18,MATCH(F84,'Appendix 3 Rules'!$A$2:$A$17))))+(IF(F84="gc1",VLOOKUP(F84,'Appendix 3 Rules'!A$34:$O75,15)))+(IF(F84="gc2",VLOOKUP(F84,'Appendix 3 Rules'!A$34:$O75,15)))+(IF(F84="gc3",VLOOKUP(F84,'Appendix 3 Rules'!A$34:$O75,15)))+(IF(F84="gr1",VLOOKUP(F84,'Appendix 3 Rules'!A$34:$O75,15)))+(IF(F84="gr2",VLOOKUP(F84,'Appendix 3 Rules'!A$34:$O75,15)))+(IF(F84="gr3",VLOOKUP(F84,'Appendix 3 Rules'!A$34:$O75,15)))+(IF(F84="h1",VLOOKUP(F84,'Appendix 3 Rules'!A$34:$O75,15)))+(IF(F84="h2",VLOOKUP(F84,'Appendix 3 Rules'!A$34:$O75,15)))+(IF(F84="h3",VLOOKUP(F84,'Appendix 3 Rules'!A$34:$O75,15)))+(IF(F84="i1",VLOOKUP(F84,'Appendix 3 Rules'!A$34:$O75,15)))+(IF(F84="i2",VLOOKUP(F84,'Appendix 3 Rules'!A$34:$O75,15)))+(IF(F84="j1",VLOOKUP(F84,'Appendix 3 Rules'!A$34:$O75,15)))+(IF(F84="j2",VLOOKUP(F84,'Appendix 3 Rules'!A$34:$O75,15)))+(IF(F84="k",VLOOKUP(F84,'Appendix 3 Rules'!A$34:$O75,15)))+(IF(F84="l1",VLOOKUP(F84,'Appendix 3 Rules'!A$34:$O75,15)))+(IF(F84="l2",VLOOKUP(F84,'Appendix 3 Rules'!A$34:$O75,15)))+(IF(F84="m1",VLOOKUP(F84,'Appendix 3 Rules'!A$34:$O75,15)))+(IF(F84="m2",VLOOKUP(F84,'Appendix 3 Rules'!A$34:$O75,15)))+(IF(F84="m3",VLOOKUP(F84,'Appendix 3 Rules'!A$34:$O75,15)))+(IF(F84="n",VLOOKUP(F84,'Appendix 3 Rules'!A$34:$O75,15)))+(IF(F84="o",VLOOKUP(F84,'Appendix 3 Rules'!A$34:$O75,15)))+(IF(F84="p",VLOOKUP(F84,'Appendix 3 Rules'!A$34:$O75,15)))+(IF(F84="q",VLOOKUP(F84,'Appendix 3 Rules'!A$34:$O75,15)))+(IF(F84="r",VLOOKUP(F84,'Appendix 3 Rules'!A$34:$O75,15)))+(IF(F84="s",VLOOKUP(F84,'Appendix 3 Rules'!A$34:$O75,15)))+(IF(F84="t",VLOOKUP(F84,'Appendix 3 Rules'!A$34:$O75,15)))+(IF(F84="u",VLOOKUP(F84,'Appendix 3 Rules'!A$34:$O75,15))))</f>
        <v/>
      </c>
      <c r="H84" s="93" t="str">
        <f>IF(F84="","",IF(OR(F84="d",F84="e",F84="gc1",F84="gc2",F84="gc3",F84="gr1",F84="gr2",F84="gr3",F84="h1",F84="h2",F84="h3",F84="i1",F84="i2",F84="j1",F84="j2",F84="k",F84="l1",F84="l2",F84="m1",F84="m2",F84="m3",F84="n",F84="o",F84="p",F84="q",F84="r",F84="s",F84="t",F84="u",F84="f"),MIN(G84,VLOOKUP(F84,'Appx 3 (Mass) Rules'!$A$1:$D$150,4,0)),MIN(G84,VLOOKUP(F84,'Appx 3 (Mass) Rules'!$A$1:$D$150,4,0),SUMPRODUCT(IF(I84="",0,INDEX('Appendix 3 Rules'!$B$2:$B$18,MATCH(F84,'Appendix 3 Rules'!$A$2:$A$17))))+(IF(K84="",0,INDEX('Appendix 3 Rules'!$C$2:$C$18,MATCH(F84,'Appendix 3 Rules'!$A$2:$A$17))))+(IF(M84="",0,INDEX('Appendix 3 Rules'!$D$2:$D$18,MATCH(F84,'Appendix 3 Rules'!$A$2:$A$17))))+(IF(O84="",0,INDEX('Appendix 3 Rules'!$E$2:$E$18,MATCH(F84,'Appendix 3 Rules'!$A$2:$A$17))))+(IF(Q84="",0,INDEX('Appendix 3 Rules'!$F$2:$F$18,MATCH(F84,'Appendix 3 Rules'!$A$2:$A$17))))+(IF(S84="",0,INDEX('Appendix 3 Rules'!$G$2:$G$18,MATCH(F84,'Appendix 3 Rules'!$A$2:$A$17))))+(IF(U84="",0,INDEX('Appendix 3 Rules'!$H$2:$H$18,MATCH(F84,'Appendix 3 Rules'!$A$2:$A$17))))+(IF(W84="",0,INDEX('Appendix 3 Rules'!$I$2:$I$18,MATCH(F84,'Appendix 3 Rules'!$A$2:$A$17))))+(IF(Y84="",0,INDEX('Appendix 3 Rules'!$J$2:$J$18,MATCH(F84,'Appendix 3 Rules'!$A$2:$A$17))))+(IF(AA84="",0,INDEX('Appendix 3 Rules'!$K$2:$K$18,MATCH(F84,'Appendix 3 Rules'!$A$2:$A$17))))+(IF(AC84="",0,INDEX('Appendix 3 Rules'!$L$2:$L$18,MATCH(F84,'Appendix 3 Rules'!$A$2:$A$17))))+(IF(AE84="",0,INDEX('Appendix 3 Rules'!$M$2:$M$18,MATCH(F84,'Appendix 3 Rules'!$A$2:$A$17))))+(IF(AG84="",0,INDEX('Appendix 3 Rules'!$N$2:$N$18,MATCH(F84,'Appendix 3 Rules'!$A$2:$A$17))))+(IF(F84="gc1",VLOOKUP(F84,'Appendix 3 Rules'!A$34:$O75,15)))+(IF(F84="gc2",VLOOKUP(F84,'Appendix 3 Rules'!A$34:$O75,15)))+(IF(F84="gc3",VLOOKUP(F84,'Appendix 3 Rules'!A$34:$O75,15)))+(IF(F84="gr1",VLOOKUP(F84,'Appendix 3 Rules'!A$34:$O75,15)))+(IF(F84="gr2",VLOOKUP(F84,'Appendix 3 Rules'!A$34:$O75,15)))+(IF(F84="gr3",VLOOKUP(F84,'Appendix 3 Rules'!A$34:$O75,15)))+(IF(F84="h1",VLOOKUP(F84,'Appendix 3 Rules'!A$34:$O75,15)))+(IF(F84="h2",VLOOKUP(F84,'Appendix 3 Rules'!A$34:$O75,15)))+(IF(F84="h3",VLOOKUP(F84,'Appendix 3 Rules'!A$34:$O75,15)))+(IF(F84="i1",VLOOKUP(F84,'Appendix 3 Rules'!A$34:$O75,15)))+(IF(F84="i2",VLOOKUP(F84,'Appendix 3 Rules'!A$34:$O75,15)))+(IF(F84="j1",VLOOKUP(F84,'Appendix 3 Rules'!A$34:$O75,15)))+(IF(F84="j2",VLOOKUP(F84,'Appendix 3 Rules'!A$34:$O75,15)))+(IF(F84="k",VLOOKUP(F84,'Appendix 3 Rules'!A$34:$O75,15)))+(IF(F84="l1",VLOOKUP(F84,'Appendix 3 Rules'!A$34:$O75,15)))+(IF(F84="l2",VLOOKUP(F84,'Appendix 3 Rules'!A$34:$O75,15)))+(IF(F84="m1",VLOOKUP(F84,'Appendix 3 Rules'!A$34:$O75,15)))+(IF(F84="m2",VLOOKUP(F84,'Appendix 3 Rules'!A$34:$O75,15)))+(IF(F84="m3",VLOOKUP(F84,'Appendix 3 Rules'!A$34:$O75,15)))+(IF(F84="n",VLOOKUP(F84,'Appendix 3 Rules'!A$34:$O75,15)))+(IF(F84="o",VLOOKUP(F84,'Appendix 3 Rules'!A$34:$O75,15)))+(IF(F84="p",VLOOKUP(F84,'Appendix 3 Rules'!A$34:$O75,15)))+(IF(F84="q",VLOOKUP(F84,'Appendix 3 Rules'!A$34:$O75,15)))+(IF(F84="r",VLOOKUP(F84,'Appendix 3 Rules'!A$34:$O75,15)))+(IF(F84="s",VLOOKUP(F84,'Appendix 3 Rules'!A$34:$O75,15)))+(IF(F84="t",VLOOKUP(F84,'Appendix 3 Rules'!A$34:$O75,15)))+(IF(F84="u",VLOOKUP(F84,'Appendix 3 Rules'!A$34:$O75,15))))))</f>
        <v/>
      </c>
      <c r="I84" s="14"/>
      <c r="J84" s="17"/>
      <c r="K84" s="14"/>
      <c r="L84" s="17"/>
      <c r="M84" s="14"/>
      <c r="N84" s="17"/>
      <c r="O84" s="14"/>
      <c r="P84" s="17"/>
      <c r="Q84" s="14"/>
      <c r="R84" s="17"/>
      <c r="S84" s="90"/>
      <c r="T84" s="17"/>
      <c r="U84" s="14"/>
      <c r="V84" s="17"/>
      <c r="W84" s="14"/>
      <c r="X84" s="17"/>
      <c r="Y84" s="91"/>
      <c r="Z84" s="17"/>
      <c r="AA84" s="91"/>
      <c r="AB84" s="17"/>
      <c r="AC84" s="11"/>
      <c r="AD84" s="16"/>
      <c r="AE84" s="11"/>
      <c r="AF84" s="16"/>
      <c r="AG84" s="11"/>
      <c r="AH84" s="16"/>
      <c r="AJ84" s="16" t="str">
        <f>IF(AND(F84&lt;&gt;"f",M84&lt;&gt;""),VLOOKUP(F84,'Appendix 3 Rules'!$A$1:$O$34,4,FALSE),"")</f>
        <v/>
      </c>
      <c r="AK84" s="16" t="str">
        <f>IF(Q84="","",VLOOKUP(F84,'Appendix 3 Rules'!$A$1:$N$34,6,FALSE))</f>
        <v/>
      </c>
      <c r="AL84" s="16" t="str">
        <f>IF(AND(F84="f",U84&lt;&gt;""),VLOOKUP(F84,'Appendix 3 Rules'!$A$1:$N$34,8,FALSE),"")</f>
        <v/>
      </c>
    </row>
    <row r="85" spans="1:38" ht="18" customHeight="1" x14ac:dyDescent="0.2">
      <c r="A85" s="94"/>
      <c r="B85" s="92"/>
      <c r="C85" s="12"/>
      <c r="D85" s="13"/>
      <c r="E85" s="12"/>
      <c r="F85" s="11"/>
      <c r="G85" s="26" t="str">
        <f>IF(F85="","",SUMPRODUCT(IF(I85="",0,INDEX('Appendix 3 Rules'!$B$2:$B$18,MATCH(F85,'Appendix 3 Rules'!$A$2:$A$17))))+(IF(K85="",0,INDEX('Appendix 3 Rules'!$C$2:$C$18,MATCH(F85,'Appendix 3 Rules'!$A$2:$A$17))))+(IF(M85="",0,INDEX('Appendix 3 Rules'!$D$2:$D$18,MATCH(F85,'Appendix 3 Rules'!$A$2:$A$17))))+(IF(O85="",0,INDEX('Appendix 3 Rules'!$E$2:$E$18,MATCH(F85,'Appendix 3 Rules'!$A$2:$A$17))))+(IF(Q85="",0,INDEX('Appendix 3 Rules'!$F$2:$F$18,MATCH(F85,'Appendix 3 Rules'!$A$2:$A$17))))+(IF(S85="",0,INDEX('Appendix 3 Rules'!$G$2:$G$18,MATCH(F85,'Appendix 3 Rules'!$A$2:$A$17))))+(IF(U85="",0,INDEX('Appendix 3 Rules'!$H$2:$H$18,MATCH(F85,'Appendix 3 Rules'!$A$2:$A$17))))+(IF(W85="",0,INDEX('Appendix 3 Rules'!$I$2:$I$18,MATCH(F85,'Appendix 3 Rules'!$A$2:$A$17))))+(IF(Y85="",0,INDEX('Appendix 3 Rules'!$J$2:$J$18,MATCH(F85,'Appendix 3 Rules'!$A$2:$A$17))))+(IF(AA85="",0,INDEX('Appendix 3 Rules'!$K$2:$K$18,MATCH(F85,'Appendix 3 Rules'!$A$2:$A$17))))+(IF(AC85="",0,INDEX('Appendix 3 Rules'!$L$2:$L$18,MATCH(F85,'Appendix 3 Rules'!$A$2:$A$17))))+(IF(AE85="",0,INDEX('Appendix 3 Rules'!$M$2:$M$18,MATCH(F85,'Appendix 3 Rules'!$A$2:$A$17))))+(IF(AG85="",0,INDEX('Appendix 3 Rules'!$N$2:$N$18,MATCH(F85,'Appendix 3 Rules'!$A$2:$A$17))))+(IF(F85="gc1",VLOOKUP(F85,'Appendix 3 Rules'!A$34:$O76,15)))+(IF(F85="gc2",VLOOKUP(F85,'Appendix 3 Rules'!A$34:$O76,15)))+(IF(F85="gc3",VLOOKUP(F85,'Appendix 3 Rules'!A$34:$O76,15)))+(IF(F85="gr1",VLOOKUP(F85,'Appendix 3 Rules'!A$34:$O76,15)))+(IF(F85="gr2",VLOOKUP(F85,'Appendix 3 Rules'!A$34:$O76,15)))+(IF(F85="gr3",VLOOKUP(F85,'Appendix 3 Rules'!A$34:$O76,15)))+(IF(F85="h1",VLOOKUP(F85,'Appendix 3 Rules'!A$34:$O76,15)))+(IF(F85="h2",VLOOKUP(F85,'Appendix 3 Rules'!A$34:$O76,15)))+(IF(F85="h3",VLOOKUP(F85,'Appendix 3 Rules'!A$34:$O76,15)))+(IF(F85="i1",VLOOKUP(F85,'Appendix 3 Rules'!A$34:$O76,15)))+(IF(F85="i2",VLOOKUP(F85,'Appendix 3 Rules'!A$34:$O76,15)))+(IF(F85="j1",VLOOKUP(F85,'Appendix 3 Rules'!A$34:$O76,15)))+(IF(F85="j2",VLOOKUP(F85,'Appendix 3 Rules'!A$34:$O76,15)))+(IF(F85="k",VLOOKUP(F85,'Appendix 3 Rules'!A$34:$O76,15)))+(IF(F85="l1",VLOOKUP(F85,'Appendix 3 Rules'!A$34:$O76,15)))+(IF(F85="l2",VLOOKUP(F85,'Appendix 3 Rules'!A$34:$O76,15)))+(IF(F85="m1",VLOOKUP(F85,'Appendix 3 Rules'!A$34:$O76,15)))+(IF(F85="m2",VLOOKUP(F85,'Appendix 3 Rules'!A$34:$O76,15)))+(IF(F85="m3",VLOOKUP(F85,'Appendix 3 Rules'!A$34:$O76,15)))+(IF(F85="n",VLOOKUP(F85,'Appendix 3 Rules'!A$34:$O76,15)))+(IF(F85="o",VLOOKUP(F85,'Appendix 3 Rules'!A$34:$O76,15)))+(IF(F85="p",VLOOKUP(F85,'Appendix 3 Rules'!A$34:$O76,15)))+(IF(F85="q",VLOOKUP(F85,'Appendix 3 Rules'!A$34:$O76,15)))+(IF(F85="r",VLOOKUP(F85,'Appendix 3 Rules'!A$34:$O76,15)))+(IF(F85="s",VLOOKUP(F85,'Appendix 3 Rules'!A$34:$O76,15)))+(IF(F85="t",VLOOKUP(F85,'Appendix 3 Rules'!A$34:$O76,15)))+(IF(F85="u",VLOOKUP(F85,'Appendix 3 Rules'!A$34:$O76,15))))</f>
        <v/>
      </c>
      <c r="H85" s="93" t="str">
        <f>IF(F85="","",IF(OR(F85="d",F85="e",F85="gc1",F85="gc2",F85="gc3",F85="gr1",F85="gr2",F85="gr3",F85="h1",F85="h2",F85="h3",F85="i1",F85="i2",F85="j1",F85="j2",F85="k",F85="l1",F85="l2",F85="m1",F85="m2",F85="m3",F85="n",F85="o",F85="p",F85="q",F85="r",F85="s",F85="t",F85="u",F85="f"),MIN(G85,VLOOKUP(F85,'Appx 3 (Mass) Rules'!$A$1:$D$150,4,0)),MIN(G85,VLOOKUP(F85,'Appx 3 (Mass) Rules'!$A$1:$D$150,4,0),SUMPRODUCT(IF(I85="",0,INDEX('Appendix 3 Rules'!$B$2:$B$18,MATCH(F85,'Appendix 3 Rules'!$A$2:$A$17))))+(IF(K85="",0,INDEX('Appendix 3 Rules'!$C$2:$C$18,MATCH(F85,'Appendix 3 Rules'!$A$2:$A$17))))+(IF(M85="",0,INDEX('Appendix 3 Rules'!$D$2:$D$18,MATCH(F85,'Appendix 3 Rules'!$A$2:$A$17))))+(IF(O85="",0,INDEX('Appendix 3 Rules'!$E$2:$E$18,MATCH(F85,'Appendix 3 Rules'!$A$2:$A$17))))+(IF(Q85="",0,INDEX('Appendix 3 Rules'!$F$2:$F$18,MATCH(F85,'Appendix 3 Rules'!$A$2:$A$17))))+(IF(S85="",0,INDEX('Appendix 3 Rules'!$G$2:$G$18,MATCH(F85,'Appendix 3 Rules'!$A$2:$A$17))))+(IF(U85="",0,INDEX('Appendix 3 Rules'!$H$2:$H$18,MATCH(F85,'Appendix 3 Rules'!$A$2:$A$17))))+(IF(W85="",0,INDEX('Appendix 3 Rules'!$I$2:$I$18,MATCH(F85,'Appendix 3 Rules'!$A$2:$A$17))))+(IF(Y85="",0,INDEX('Appendix 3 Rules'!$J$2:$J$18,MATCH(F85,'Appendix 3 Rules'!$A$2:$A$17))))+(IF(AA85="",0,INDEX('Appendix 3 Rules'!$K$2:$K$18,MATCH(F85,'Appendix 3 Rules'!$A$2:$A$17))))+(IF(AC85="",0,INDEX('Appendix 3 Rules'!$L$2:$L$18,MATCH(F85,'Appendix 3 Rules'!$A$2:$A$17))))+(IF(AE85="",0,INDEX('Appendix 3 Rules'!$M$2:$M$18,MATCH(F85,'Appendix 3 Rules'!$A$2:$A$17))))+(IF(AG85="",0,INDEX('Appendix 3 Rules'!$N$2:$N$18,MATCH(F85,'Appendix 3 Rules'!$A$2:$A$17))))+(IF(F85="gc1",VLOOKUP(F85,'Appendix 3 Rules'!A$34:$O76,15)))+(IF(F85="gc2",VLOOKUP(F85,'Appendix 3 Rules'!A$34:$O76,15)))+(IF(F85="gc3",VLOOKUP(F85,'Appendix 3 Rules'!A$34:$O76,15)))+(IF(F85="gr1",VLOOKUP(F85,'Appendix 3 Rules'!A$34:$O76,15)))+(IF(F85="gr2",VLOOKUP(F85,'Appendix 3 Rules'!A$34:$O76,15)))+(IF(F85="gr3",VLOOKUP(F85,'Appendix 3 Rules'!A$34:$O76,15)))+(IF(F85="h1",VLOOKUP(F85,'Appendix 3 Rules'!A$34:$O76,15)))+(IF(F85="h2",VLOOKUP(F85,'Appendix 3 Rules'!A$34:$O76,15)))+(IF(F85="h3",VLOOKUP(F85,'Appendix 3 Rules'!A$34:$O76,15)))+(IF(F85="i1",VLOOKUP(F85,'Appendix 3 Rules'!A$34:$O76,15)))+(IF(F85="i2",VLOOKUP(F85,'Appendix 3 Rules'!A$34:$O76,15)))+(IF(F85="j1",VLOOKUP(F85,'Appendix 3 Rules'!A$34:$O76,15)))+(IF(F85="j2",VLOOKUP(F85,'Appendix 3 Rules'!A$34:$O76,15)))+(IF(F85="k",VLOOKUP(F85,'Appendix 3 Rules'!A$34:$O76,15)))+(IF(F85="l1",VLOOKUP(F85,'Appendix 3 Rules'!A$34:$O76,15)))+(IF(F85="l2",VLOOKUP(F85,'Appendix 3 Rules'!A$34:$O76,15)))+(IF(F85="m1",VLOOKUP(F85,'Appendix 3 Rules'!A$34:$O76,15)))+(IF(F85="m2",VLOOKUP(F85,'Appendix 3 Rules'!A$34:$O76,15)))+(IF(F85="m3",VLOOKUP(F85,'Appendix 3 Rules'!A$34:$O76,15)))+(IF(F85="n",VLOOKUP(F85,'Appendix 3 Rules'!A$34:$O76,15)))+(IF(F85="o",VLOOKUP(F85,'Appendix 3 Rules'!A$34:$O76,15)))+(IF(F85="p",VLOOKUP(F85,'Appendix 3 Rules'!A$34:$O76,15)))+(IF(F85="q",VLOOKUP(F85,'Appendix 3 Rules'!A$34:$O76,15)))+(IF(F85="r",VLOOKUP(F85,'Appendix 3 Rules'!A$34:$O76,15)))+(IF(F85="s",VLOOKUP(F85,'Appendix 3 Rules'!A$34:$O76,15)))+(IF(F85="t",VLOOKUP(F85,'Appendix 3 Rules'!A$34:$O76,15)))+(IF(F85="u",VLOOKUP(F85,'Appendix 3 Rules'!A$34:$O76,15))))))</f>
        <v/>
      </c>
      <c r="I85" s="15"/>
      <c r="J85" s="16"/>
      <c r="K85" s="15"/>
      <c r="L85" s="16"/>
      <c r="M85" s="15"/>
      <c r="N85" s="16"/>
      <c r="O85" s="15"/>
      <c r="P85" s="16"/>
      <c r="Q85" s="15"/>
      <c r="R85" s="16"/>
      <c r="S85" s="15"/>
      <c r="T85" s="16"/>
      <c r="U85" s="15"/>
      <c r="V85" s="16"/>
      <c r="W85" s="15"/>
      <c r="X85" s="16"/>
      <c r="Y85" s="15"/>
      <c r="Z85" s="16"/>
      <c r="AA85" s="15"/>
      <c r="AB85" s="16"/>
      <c r="AC85" s="11"/>
      <c r="AD85" s="16"/>
      <c r="AE85" s="11"/>
      <c r="AF85" s="16"/>
      <c r="AG85" s="11"/>
      <c r="AH85" s="16"/>
      <c r="AJ85" s="16" t="str">
        <f>IF(AND(F85&lt;&gt;"f",M85&lt;&gt;""),VLOOKUP(F85,'Appendix 3 Rules'!$A$1:$O$34,4,FALSE),"")</f>
        <v/>
      </c>
      <c r="AK85" s="16" t="str">
        <f>IF(Q85="","",VLOOKUP(F85,'Appendix 3 Rules'!$A$1:$N$34,6,FALSE))</f>
        <v/>
      </c>
      <c r="AL85" s="16" t="str">
        <f>IF(AND(F85="f",U85&lt;&gt;""),VLOOKUP(F85,'Appendix 3 Rules'!$A$1:$N$34,8,FALSE),"")</f>
        <v/>
      </c>
    </row>
    <row r="86" spans="1:38" ht="18" customHeight="1" x14ac:dyDescent="0.2">
      <c r="B86" s="92"/>
      <c r="C86" s="12"/>
      <c r="D86" s="13"/>
      <c r="E86" s="12"/>
      <c r="F86" s="11"/>
      <c r="G86" s="26" t="str">
        <f>IF(F86="","",SUMPRODUCT(IF(I86="",0,INDEX('Appendix 3 Rules'!$B$2:$B$18,MATCH(F86,'Appendix 3 Rules'!$A$2:$A$17))))+(IF(K86="",0,INDEX('Appendix 3 Rules'!$C$2:$C$18,MATCH(F86,'Appendix 3 Rules'!$A$2:$A$17))))+(IF(M86="",0,INDEX('Appendix 3 Rules'!$D$2:$D$18,MATCH(F86,'Appendix 3 Rules'!$A$2:$A$17))))+(IF(O86="",0,INDEX('Appendix 3 Rules'!$E$2:$E$18,MATCH(F86,'Appendix 3 Rules'!$A$2:$A$17))))+(IF(Q86="",0,INDEX('Appendix 3 Rules'!$F$2:$F$18,MATCH(F86,'Appendix 3 Rules'!$A$2:$A$17))))+(IF(S86="",0,INDEX('Appendix 3 Rules'!$G$2:$G$18,MATCH(F86,'Appendix 3 Rules'!$A$2:$A$17))))+(IF(U86="",0,INDEX('Appendix 3 Rules'!$H$2:$H$18,MATCH(F86,'Appendix 3 Rules'!$A$2:$A$17))))+(IF(W86="",0,INDEX('Appendix 3 Rules'!$I$2:$I$18,MATCH(F86,'Appendix 3 Rules'!$A$2:$A$17))))+(IF(Y86="",0,INDEX('Appendix 3 Rules'!$J$2:$J$18,MATCH(F86,'Appendix 3 Rules'!$A$2:$A$17))))+(IF(AA86="",0,INDEX('Appendix 3 Rules'!$K$2:$K$18,MATCH(F86,'Appendix 3 Rules'!$A$2:$A$17))))+(IF(AC86="",0,INDEX('Appendix 3 Rules'!$L$2:$L$18,MATCH(F86,'Appendix 3 Rules'!$A$2:$A$17))))+(IF(AE86="",0,INDEX('Appendix 3 Rules'!$M$2:$M$18,MATCH(F86,'Appendix 3 Rules'!$A$2:$A$17))))+(IF(AG86="",0,INDEX('Appendix 3 Rules'!$N$2:$N$18,MATCH(F86,'Appendix 3 Rules'!$A$2:$A$17))))+(IF(F86="gc1",VLOOKUP(F86,'Appendix 3 Rules'!A$34:$O77,15)))+(IF(F86="gc2",VLOOKUP(F86,'Appendix 3 Rules'!A$34:$O77,15)))+(IF(F86="gc3",VLOOKUP(F86,'Appendix 3 Rules'!A$34:$O77,15)))+(IF(F86="gr1",VLOOKUP(F86,'Appendix 3 Rules'!A$34:$O77,15)))+(IF(F86="gr2",VLOOKUP(F86,'Appendix 3 Rules'!A$34:$O77,15)))+(IF(F86="gr3",VLOOKUP(F86,'Appendix 3 Rules'!A$34:$O77,15)))+(IF(F86="h1",VLOOKUP(F86,'Appendix 3 Rules'!A$34:$O77,15)))+(IF(F86="h2",VLOOKUP(F86,'Appendix 3 Rules'!A$34:$O77,15)))+(IF(F86="h3",VLOOKUP(F86,'Appendix 3 Rules'!A$34:$O77,15)))+(IF(F86="i1",VLOOKUP(F86,'Appendix 3 Rules'!A$34:$O77,15)))+(IF(F86="i2",VLOOKUP(F86,'Appendix 3 Rules'!A$34:$O77,15)))+(IF(F86="j1",VLOOKUP(F86,'Appendix 3 Rules'!A$34:$O77,15)))+(IF(F86="j2",VLOOKUP(F86,'Appendix 3 Rules'!A$34:$O77,15)))+(IF(F86="k",VLOOKUP(F86,'Appendix 3 Rules'!A$34:$O77,15)))+(IF(F86="l1",VLOOKUP(F86,'Appendix 3 Rules'!A$34:$O77,15)))+(IF(F86="l2",VLOOKUP(F86,'Appendix 3 Rules'!A$34:$O77,15)))+(IF(F86="m1",VLOOKUP(F86,'Appendix 3 Rules'!A$34:$O77,15)))+(IF(F86="m2",VLOOKUP(F86,'Appendix 3 Rules'!A$34:$O77,15)))+(IF(F86="m3",VLOOKUP(F86,'Appendix 3 Rules'!A$34:$O77,15)))+(IF(F86="n",VLOOKUP(F86,'Appendix 3 Rules'!A$34:$O77,15)))+(IF(F86="o",VLOOKUP(F86,'Appendix 3 Rules'!A$34:$O77,15)))+(IF(F86="p",VLOOKUP(F86,'Appendix 3 Rules'!A$34:$O77,15)))+(IF(F86="q",VLOOKUP(F86,'Appendix 3 Rules'!A$34:$O77,15)))+(IF(F86="r",VLOOKUP(F86,'Appendix 3 Rules'!A$34:$O77,15)))+(IF(F86="s",VLOOKUP(F86,'Appendix 3 Rules'!A$34:$O77,15)))+(IF(F86="t",VLOOKUP(F86,'Appendix 3 Rules'!A$34:$O77,15)))+(IF(F86="u",VLOOKUP(F86,'Appendix 3 Rules'!A$34:$O77,15))))</f>
        <v/>
      </c>
      <c r="H86" s="93" t="str">
        <f>IF(F86="","",IF(OR(F86="d",F86="e",F86="gc1",F86="gc2",F86="gc3",F86="gr1",F86="gr2",F86="gr3",F86="h1",F86="h2",F86="h3",F86="i1",F86="i2",F86="j1",F86="j2",F86="k",F86="l1",F86="l2",F86="m1",F86="m2",F86="m3",F86="n",F86="o",F86="p",F86="q",F86="r",F86="s",F86="t",F86="u",F86="f"),MIN(G86,VLOOKUP(F86,'Appx 3 (Mass) Rules'!$A$1:$D$150,4,0)),MIN(G86,VLOOKUP(F86,'Appx 3 (Mass) Rules'!$A$1:$D$150,4,0),SUMPRODUCT(IF(I86="",0,INDEX('Appendix 3 Rules'!$B$2:$B$18,MATCH(F86,'Appendix 3 Rules'!$A$2:$A$17))))+(IF(K86="",0,INDEX('Appendix 3 Rules'!$C$2:$C$18,MATCH(F86,'Appendix 3 Rules'!$A$2:$A$17))))+(IF(M86="",0,INDEX('Appendix 3 Rules'!$D$2:$D$18,MATCH(F86,'Appendix 3 Rules'!$A$2:$A$17))))+(IF(O86="",0,INDEX('Appendix 3 Rules'!$E$2:$E$18,MATCH(F86,'Appendix 3 Rules'!$A$2:$A$17))))+(IF(Q86="",0,INDEX('Appendix 3 Rules'!$F$2:$F$18,MATCH(F86,'Appendix 3 Rules'!$A$2:$A$17))))+(IF(S86="",0,INDEX('Appendix 3 Rules'!$G$2:$G$18,MATCH(F86,'Appendix 3 Rules'!$A$2:$A$17))))+(IF(U86="",0,INDEX('Appendix 3 Rules'!$H$2:$H$18,MATCH(F86,'Appendix 3 Rules'!$A$2:$A$17))))+(IF(W86="",0,INDEX('Appendix 3 Rules'!$I$2:$I$18,MATCH(F86,'Appendix 3 Rules'!$A$2:$A$17))))+(IF(Y86="",0,INDEX('Appendix 3 Rules'!$J$2:$J$18,MATCH(F86,'Appendix 3 Rules'!$A$2:$A$17))))+(IF(AA86="",0,INDEX('Appendix 3 Rules'!$K$2:$K$18,MATCH(F86,'Appendix 3 Rules'!$A$2:$A$17))))+(IF(AC86="",0,INDEX('Appendix 3 Rules'!$L$2:$L$18,MATCH(F86,'Appendix 3 Rules'!$A$2:$A$17))))+(IF(AE86="",0,INDEX('Appendix 3 Rules'!$M$2:$M$18,MATCH(F86,'Appendix 3 Rules'!$A$2:$A$17))))+(IF(AG86="",0,INDEX('Appendix 3 Rules'!$N$2:$N$18,MATCH(F86,'Appendix 3 Rules'!$A$2:$A$17))))+(IF(F86="gc1",VLOOKUP(F86,'Appendix 3 Rules'!A$34:$O77,15)))+(IF(F86="gc2",VLOOKUP(F86,'Appendix 3 Rules'!A$34:$O77,15)))+(IF(F86="gc3",VLOOKUP(F86,'Appendix 3 Rules'!A$34:$O77,15)))+(IF(F86="gr1",VLOOKUP(F86,'Appendix 3 Rules'!A$34:$O77,15)))+(IF(F86="gr2",VLOOKUP(F86,'Appendix 3 Rules'!A$34:$O77,15)))+(IF(F86="gr3",VLOOKUP(F86,'Appendix 3 Rules'!A$34:$O77,15)))+(IF(F86="h1",VLOOKUP(F86,'Appendix 3 Rules'!A$34:$O77,15)))+(IF(F86="h2",VLOOKUP(F86,'Appendix 3 Rules'!A$34:$O77,15)))+(IF(F86="h3",VLOOKUP(F86,'Appendix 3 Rules'!A$34:$O77,15)))+(IF(F86="i1",VLOOKUP(F86,'Appendix 3 Rules'!A$34:$O77,15)))+(IF(F86="i2",VLOOKUP(F86,'Appendix 3 Rules'!A$34:$O77,15)))+(IF(F86="j1",VLOOKUP(F86,'Appendix 3 Rules'!A$34:$O77,15)))+(IF(F86="j2",VLOOKUP(F86,'Appendix 3 Rules'!A$34:$O77,15)))+(IF(F86="k",VLOOKUP(F86,'Appendix 3 Rules'!A$34:$O77,15)))+(IF(F86="l1",VLOOKUP(F86,'Appendix 3 Rules'!A$34:$O77,15)))+(IF(F86="l2",VLOOKUP(F86,'Appendix 3 Rules'!A$34:$O77,15)))+(IF(F86="m1",VLOOKUP(F86,'Appendix 3 Rules'!A$34:$O77,15)))+(IF(F86="m2",VLOOKUP(F86,'Appendix 3 Rules'!A$34:$O77,15)))+(IF(F86="m3",VLOOKUP(F86,'Appendix 3 Rules'!A$34:$O77,15)))+(IF(F86="n",VLOOKUP(F86,'Appendix 3 Rules'!A$34:$O77,15)))+(IF(F86="o",VLOOKUP(F86,'Appendix 3 Rules'!A$34:$O77,15)))+(IF(F86="p",VLOOKUP(F86,'Appendix 3 Rules'!A$34:$O77,15)))+(IF(F86="q",VLOOKUP(F86,'Appendix 3 Rules'!A$34:$O77,15)))+(IF(F86="r",VLOOKUP(F86,'Appendix 3 Rules'!A$34:$O77,15)))+(IF(F86="s",VLOOKUP(F86,'Appendix 3 Rules'!A$34:$O77,15)))+(IF(F86="t",VLOOKUP(F86,'Appendix 3 Rules'!A$34:$O77,15)))+(IF(F86="u",VLOOKUP(F86,'Appendix 3 Rules'!A$34:$O77,15))))))</f>
        <v/>
      </c>
      <c r="I86" s="14"/>
      <c r="J86" s="17"/>
      <c r="K86" s="14"/>
      <c r="L86" s="17"/>
      <c r="M86" s="14"/>
      <c r="N86" s="17"/>
      <c r="O86" s="14"/>
      <c r="P86" s="17"/>
      <c r="Q86" s="14"/>
      <c r="R86" s="17"/>
      <c r="S86" s="90"/>
      <c r="T86" s="17"/>
      <c r="U86" s="14"/>
      <c r="V86" s="17"/>
      <c r="W86" s="14"/>
      <c r="X86" s="17"/>
      <c r="Y86" s="91"/>
      <c r="Z86" s="17"/>
      <c r="AA86" s="91"/>
      <c r="AB86" s="17"/>
      <c r="AC86" s="11"/>
      <c r="AD86" s="16"/>
      <c r="AE86" s="11"/>
      <c r="AF86" s="16"/>
      <c r="AG86" s="11"/>
      <c r="AH86" s="16"/>
      <c r="AJ86" s="16" t="str">
        <f>IF(AND(F86&lt;&gt;"f",M86&lt;&gt;""),VLOOKUP(F86,'Appendix 3 Rules'!$A$1:$O$34,4,FALSE),"")</f>
        <v/>
      </c>
      <c r="AK86" s="16" t="str">
        <f>IF(Q86="","",VLOOKUP(F86,'Appendix 3 Rules'!$A$1:$N$34,6,FALSE))</f>
        <v/>
      </c>
      <c r="AL86" s="16" t="str">
        <f>IF(AND(F86="f",U86&lt;&gt;""),VLOOKUP(F86,'Appendix 3 Rules'!$A$1:$N$34,8,FALSE),"")</f>
        <v/>
      </c>
    </row>
    <row r="87" spans="1:38" ht="18" customHeight="1" x14ac:dyDescent="0.2">
      <c r="B87" s="92"/>
      <c r="C87" s="12"/>
      <c r="D87" s="13"/>
      <c r="E87" s="12"/>
      <c r="F87" s="11"/>
      <c r="G87" s="26" t="str">
        <f>IF(F87="","",SUMPRODUCT(IF(I87="",0,INDEX('Appendix 3 Rules'!$B$2:$B$18,MATCH(F87,'Appendix 3 Rules'!$A$2:$A$17))))+(IF(K87="",0,INDEX('Appendix 3 Rules'!$C$2:$C$18,MATCH(F87,'Appendix 3 Rules'!$A$2:$A$17))))+(IF(M87="",0,INDEX('Appendix 3 Rules'!$D$2:$D$18,MATCH(F87,'Appendix 3 Rules'!$A$2:$A$17))))+(IF(O87="",0,INDEX('Appendix 3 Rules'!$E$2:$E$18,MATCH(F87,'Appendix 3 Rules'!$A$2:$A$17))))+(IF(Q87="",0,INDEX('Appendix 3 Rules'!$F$2:$F$18,MATCH(F87,'Appendix 3 Rules'!$A$2:$A$17))))+(IF(S87="",0,INDEX('Appendix 3 Rules'!$G$2:$G$18,MATCH(F87,'Appendix 3 Rules'!$A$2:$A$17))))+(IF(U87="",0,INDEX('Appendix 3 Rules'!$H$2:$H$18,MATCH(F87,'Appendix 3 Rules'!$A$2:$A$17))))+(IF(W87="",0,INDEX('Appendix 3 Rules'!$I$2:$I$18,MATCH(F87,'Appendix 3 Rules'!$A$2:$A$17))))+(IF(Y87="",0,INDEX('Appendix 3 Rules'!$J$2:$J$18,MATCH(F87,'Appendix 3 Rules'!$A$2:$A$17))))+(IF(AA87="",0,INDEX('Appendix 3 Rules'!$K$2:$K$18,MATCH(F87,'Appendix 3 Rules'!$A$2:$A$17))))+(IF(AC87="",0,INDEX('Appendix 3 Rules'!$L$2:$L$18,MATCH(F87,'Appendix 3 Rules'!$A$2:$A$17))))+(IF(AE87="",0,INDEX('Appendix 3 Rules'!$M$2:$M$18,MATCH(F87,'Appendix 3 Rules'!$A$2:$A$17))))+(IF(AG87="",0,INDEX('Appendix 3 Rules'!$N$2:$N$18,MATCH(F87,'Appendix 3 Rules'!$A$2:$A$17))))+(IF(F87="gc1",VLOOKUP(F87,'Appendix 3 Rules'!A$34:$O78,15)))+(IF(F87="gc2",VLOOKUP(F87,'Appendix 3 Rules'!A$34:$O78,15)))+(IF(F87="gc3",VLOOKUP(F87,'Appendix 3 Rules'!A$34:$O78,15)))+(IF(F87="gr1",VLOOKUP(F87,'Appendix 3 Rules'!A$34:$O78,15)))+(IF(F87="gr2",VLOOKUP(F87,'Appendix 3 Rules'!A$34:$O78,15)))+(IF(F87="gr3",VLOOKUP(F87,'Appendix 3 Rules'!A$34:$O78,15)))+(IF(F87="h1",VLOOKUP(F87,'Appendix 3 Rules'!A$34:$O78,15)))+(IF(F87="h2",VLOOKUP(F87,'Appendix 3 Rules'!A$34:$O78,15)))+(IF(F87="h3",VLOOKUP(F87,'Appendix 3 Rules'!A$34:$O78,15)))+(IF(F87="i1",VLOOKUP(F87,'Appendix 3 Rules'!A$34:$O78,15)))+(IF(F87="i2",VLOOKUP(F87,'Appendix 3 Rules'!A$34:$O78,15)))+(IF(F87="j1",VLOOKUP(F87,'Appendix 3 Rules'!A$34:$O78,15)))+(IF(F87="j2",VLOOKUP(F87,'Appendix 3 Rules'!A$34:$O78,15)))+(IF(F87="k",VLOOKUP(F87,'Appendix 3 Rules'!A$34:$O78,15)))+(IF(F87="l1",VLOOKUP(F87,'Appendix 3 Rules'!A$34:$O78,15)))+(IF(F87="l2",VLOOKUP(F87,'Appendix 3 Rules'!A$34:$O78,15)))+(IF(F87="m1",VLOOKUP(F87,'Appendix 3 Rules'!A$34:$O78,15)))+(IF(F87="m2",VLOOKUP(F87,'Appendix 3 Rules'!A$34:$O78,15)))+(IF(F87="m3",VLOOKUP(F87,'Appendix 3 Rules'!A$34:$O78,15)))+(IF(F87="n",VLOOKUP(F87,'Appendix 3 Rules'!A$34:$O78,15)))+(IF(F87="o",VLOOKUP(F87,'Appendix 3 Rules'!A$34:$O78,15)))+(IF(F87="p",VLOOKUP(F87,'Appendix 3 Rules'!A$34:$O78,15)))+(IF(F87="q",VLOOKUP(F87,'Appendix 3 Rules'!A$34:$O78,15)))+(IF(F87="r",VLOOKUP(F87,'Appendix 3 Rules'!A$34:$O78,15)))+(IF(F87="s",VLOOKUP(F87,'Appendix 3 Rules'!A$34:$O78,15)))+(IF(F87="t",VLOOKUP(F87,'Appendix 3 Rules'!A$34:$O78,15)))+(IF(F87="u",VLOOKUP(F87,'Appendix 3 Rules'!A$34:$O78,15))))</f>
        <v/>
      </c>
      <c r="H87" s="93" t="str">
        <f>IF(F87="","",IF(OR(F87="d",F87="e",F87="gc1",F87="gc2",F87="gc3",F87="gr1",F87="gr2",F87="gr3",F87="h1",F87="h2",F87="h3",F87="i1",F87="i2",F87="j1",F87="j2",F87="k",F87="l1",F87="l2",F87="m1",F87="m2",F87="m3",F87="n",F87="o",F87="p",F87="q",F87="r",F87="s",F87="t",F87="u",F87="f"),MIN(G87,VLOOKUP(F87,'Appx 3 (Mass) Rules'!$A$1:$D$150,4,0)),MIN(G87,VLOOKUP(F87,'Appx 3 (Mass) Rules'!$A$1:$D$150,4,0),SUMPRODUCT(IF(I87="",0,INDEX('Appendix 3 Rules'!$B$2:$B$18,MATCH(F87,'Appendix 3 Rules'!$A$2:$A$17))))+(IF(K87="",0,INDEX('Appendix 3 Rules'!$C$2:$C$18,MATCH(F87,'Appendix 3 Rules'!$A$2:$A$17))))+(IF(M87="",0,INDEX('Appendix 3 Rules'!$D$2:$D$18,MATCH(F87,'Appendix 3 Rules'!$A$2:$A$17))))+(IF(O87="",0,INDEX('Appendix 3 Rules'!$E$2:$E$18,MATCH(F87,'Appendix 3 Rules'!$A$2:$A$17))))+(IF(Q87="",0,INDEX('Appendix 3 Rules'!$F$2:$F$18,MATCH(F87,'Appendix 3 Rules'!$A$2:$A$17))))+(IF(S87="",0,INDEX('Appendix 3 Rules'!$G$2:$G$18,MATCH(F87,'Appendix 3 Rules'!$A$2:$A$17))))+(IF(U87="",0,INDEX('Appendix 3 Rules'!$H$2:$H$18,MATCH(F87,'Appendix 3 Rules'!$A$2:$A$17))))+(IF(W87="",0,INDEX('Appendix 3 Rules'!$I$2:$I$18,MATCH(F87,'Appendix 3 Rules'!$A$2:$A$17))))+(IF(Y87="",0,INDEX('Appendix 3 Rules'!$J$2:$J$18,MATCH(F87,'Appendix 3 Rules'!$A$2:$A$17))))+(IF(AA87="",0,INDEX('Appendix 3 Rules'!$K$2:$K$18,MATCH(F87,'Appendix 3 Rules'!$A$2:$A$17))))+(IF(AC87="",0,INDEX('Appendix 3 Rules'!$L$2:$L$18,MATCH(F87,'Appendix 3 Rules'!$A$2:$A$17))))+(IF(AE87="",0,INDEX('Appendix 3 Rules'!$M$2:$M$18,MATCH(F87,'Appendix 3 Rules'!$A$2:$A$17))))+(IF(AG87="",0,INDEX('Appendix 3 Rules'!$N$2:$N$18,MATCH(F87,'Appendix 3 Rules'!$A$2:$A$17))))+(IF(F87="gc1",VLOOKUP(F87,'Appendix 3 Rules'!A$34:$O78,15)))+(IF(F87="gc2",VLOOKUP(F87,'Appendix 3 Rules'!A$34:$O78,15)))+(IF(F87="gc3",VLOOKUP(F87,'Appendix 3 Rules'!A$34:$O78,15)))+(IF(F87="gr1",VLOOKUP(F87,'Appendix 3 Rules'!A$34:$O78,15)))+(IF(F87="gr2",VLOOKUP(F87,'Appendix 3 Rules'!A$34:$O78,15)))+(IF(F87="gr3",VLOOKUP(F87,'Appendix 3 Rules'!A$34:$O78,15)))+(IF(F87="h1",VLOOKUP(F87,'Appendix 3 Rules'!A$34:$O78,15)))+(IF(F87="h2",VLOOKUP(F87,'Appendix 3 Rules'!A$34:$O78,15)))+(IF(F87="h3",VLOOKUP(F87,'Appendix 3 Rules'!A$34:$O78,15)))+(IF(F87="i1",VLOOKUP(F87,'Appendix 3 Rules'!A$34:$O78,15)))+(IF(F87="i2",VLOOKUP(F87,'Appendix 3 Rules'!A$34:$O78,15)))+(IF(F87="j1",VLOOKUP(F87,'Appendix 3 Rules'!A$34:$O78,15)))+(IF(F87="j2",VLOOKUP(F87,'Appendix 3 Rules'!A$34:$O78,15)))+(IF(F87="k",VLOOKUP(F87,'Appendix 3 Rules'!A$34:$O78,15)))+(IF(F87="l1",VLOOKUP(F87,'Appendix 3 Rules'!A$34:$O78,15)))+(IF(F87="l2",VLOOKUP(F87,'Appendix 3 Rules'!A$34:$O78,15)))+(IF(F87="m1",VLOOKUP(F87,'Appendix 3 Rules'!A$34:$O78,15)))+(IF(F87="m2",VLOOKUP(F87,'Appendix 3 Rules'!A$34:$O78,15)))+(IF(F87="m3",VLOOKUP(F87,'Appendix 3 Rules'!A$34:$O78,15)))+(IF(F87="n",VLOOKUP(F87,'Appendix 3 Rules'!A$34:$O78,15)))+(IF(F87="o",VLOOKUP(F87,'Appendix 3 Rules'!A$34:$O78,15)))+(IF(F87="p",VLOOKUP(F87,'Appendix 3 Rules'!A$34:$O78,15)))+(IF(F87="q",VLOOKUP(F87,'Appendix 3 Rules'!A$34:$O78,15)))+(IF(F87="r",VLOOKUP(F87,'Appendix 3 Rules'!A$34:$O78,15)))+(IF(F87="s",VLOOKUP(F87,'Appendix 3 Rules'!A$34:$O78,15)))+(IF(F87="t",VLOOKUP(F87,'Appendix 3 Rules'!A$34:$O78,15)))+(IF(F87="u",VLOOKUP(F87,'Appendix 3 Rules'!A$34:$O78,15))))))</f>
        <v/>
      </c>
      <c r="I87" s="15"/>
      <c r="J87" s="16"/>
      <c r="K87" s="15"/>
      <c r="L87" s="16"/>
      <c r="M87" s="15"/>
      <c r="N87" s="16"/>
      <c r="O87" s="15"/>
      <c r="P87" s="16"/>
      <c r="Q87" s="15"/>
      <c r="R87" s="16"/>
      <c r="S87" s="15"/>
      <c r="T87" s="16"/>
      <c r="U87" s="15"/>
      <c r="V87" s="16"/>
      <c r="W87" s="15"/>
      <c r="X87" s="16"/>
      <c r="Y87" s="15"/>
      <c r="Z87" s="16"/>
      <c r="AA87" s="15"/>
      <c r="AB87" s="16"/>
      <c r="AC87" s="11"/>
      <c r="AD87" s="16"/>
      <c r="AE87" s="11"/>
      <c r="AF87" s="16"/>
      <c r="AG87" s="11"/>
      <c r="AH87" s="16"/>
      <c r="AJ87" s="16" t="str">
        <f>IF(AND(F87&lt;&gt;"f",M87&lt;&gt;""),VLOOKUP(F87,'Appendix 3 Rules'!$A$1:$O$34,4,FALSE),"")</f>
        <v/>
      </c>
      <c r="AK87" s="16" t="str">
        <f>IF(Q87="","",VLOOKUP(F87,'Appendix 3 Rules'!$A$1:$N$34,6,FALSE))</f>
        <v/>
      </c>
      <c r="AL87" s="16" t="str">
        <f>IF(AND(F87="f",U87&lt;&gt;""),VLOOKUP(F87,'Appendix 3 Rules'!$A$1:$N$34,8,FALSE),"")</f>
        <v/>
      </c>
    </row>
    <row r="88" spans="1:38" ht="18" customHeight="1" x14ac:dyDescent="0.2">
      <c r="B88" s="92"/>
      <c r="C88" s="12"/>
      <c r="D88" s="13"/>
      <c r="E88" s="12"/>
      <c r="F88" s="11"/>
      <c r="G88" s="26" t="str">
        <f>IF(F88="","",SUMPRODUCT(IF(I88="",0,INDEX('Appendix 3 Rules'!$B$2:$B$18,MATCH(F88,'Appendix 3 Rules'!$A$2:$A$17))))+(IF(K88="",0,INDEX('Appendix 3 Rules'!$C$2:$C$18,MATCH(F88,'Appendix 3 Rules'!$A$2:$A$17))))+(IF(M88="",0,INDEX('Appendix 3 Rules'!$D$2:$D$18,MATCH(F88,'Appendix 3 Rules'!$A$2:$A$17))))+(IF(O88="",0,INDEX('Appendix 3 Rules'!$E$2:$E$18,MATCH(F88,'Appendix 3 Rules'!$A$2:$A$17))))+(IF(Q88="",0,INDEX('Appendix 3 Rules'!$F$2:$F$18,MATCH(F88,'Appendix 3 Rules'!$A$2:$A$17))))+(IF(S88="",0,INDEX('Appendix 3 Rules'!$G$2:$G$18,MATCH(F88,'Appendix 3 Rules'!$A$2:$A$17))))+(IF(U88="",0,INDEX('Appendix 3 Rules'!$H$2:$H$18,MATCH(F88,'Appendix 3 Rules'!$A$2:$A$17))))+(IF(W88="",0,INDEX('Appendix 3 Rules'!$I$2:$I$18,MATCH(F88,'Appendix 3 Rules'!$A$2:$A$17))))+(IF(Y88="",0,INDEX('Appendix 3 Rules'!$J$2:$J$18,MATCH(F88,'Appendix 3 Rules'!$A$2:$A$17))))+(IF(AA88="",0,INDEX('Appendix 3 Rules'!$K$2:$K$18,MATCH(F88,'Appendix 3 Rules'!$A$2:$A$17))))+(IF(AC88="",0,INDEX('Appendix 3 Rules'!$L$2:$L$18,MATCH(F88,'Appendix 3 Rules'!$A$2:$A$17))))+(IF(AE88="",0,INDEX('Appendix 3 Rules'!$M$2:$M$18,MATCH(F88,'Appendix 3 Rules'!$A$2:$A$17))))+(IF(AG88="",0,INDEX('Appendix 3 Rules'!$N$2:$N$18,MATCH(F88,'Appendix 3 Rules'!$A$2:$A$17))))+(IF(F88="gc1",VLOOKUP(F88,'Appendix 3 Rules'!A$34:$O79,15)))+(IF(F88="gc2",VLOOKUP(F88,'Appendix 3 Rules'!A$34:$O79,15)))+(IF(F88="gc3",VLOOKUP(F88,'Appendix 3 Rules'!A$34:$O79,15)))+(IF(F88="gr1",VLOOKUP(F88,'Appendix 3 Rules'!A$34:$O79,15)))+(IF(F88="gr2",VLOOKUP(F88,'Appendix 3 Rules'!A$34:$O79,15)))+(IF(F88="gr3",VLOOKUP(F88,'Appendix 3 Rules'!A$34:$O79,15)))+(IF(F88="h1",VLOOKUP(F88,'Appendix 3 Rules'!A$34:$O79,15)))+(IF(F88="h2",VLOOKUP(F88,'Appendix 3 Rules'!A$34:$O79,15)))+(IF(F88="h3",VLOOKUP(F88,'Appendix 3 Rules'!A$34:$O79,15)))+(IF(F88="i1",VLOOKUP(F88,'Appendix 3 Rules'!A$34:$O79,15)))+(IF(F88="i2",VLOOKUP(F88,'Appendix 3 Rules'!A$34:$O79,15)))+(IF(F88="j1",VLOOKUP(F88,'Appendix 3 Rules'!A$34:$O79,15)))+(IF(F88="j2",VLOOKUP(F88,'Appendix 3 Rules'!A$34:$O79,15)))+(IF(F88="k",VLOOKUP(F88,'Appendix 3 Rules'!A$34:$O79,15)))+(IF(F88="l1",VLOOKUP(F88,'Appendix 3 Rules'!A$34:$O79,15)))+(IF(F88="l2",VLOOKUP(F88,'Appendix 3 Rules'!A$34:$O79,15)))+(IF(F88="m1",VLOOKUP(F88,'Appendix 3 Rules'!A$34:$O79,15)))+(IF(F88="m2",VLOOKUP(F88,'Appendix 3 Rules'!A$34:$O79,15)))+(IF(F88="m3",VLOOKUP(F88,'Appendix 3 Rules'!A$34:$O79,15)))+(IF(F88="n",VLOOKUP(F88,'Appendix 3 Rules'!A$34:$O79,15)))+(IF(F88="o",VLOOKUP(F88,'Appendix 3 Rules'!A$34:$O79,15)))+(IF(F88="p",VLOOKUP(F88,'Appendix 3 Rules'!A$34:$O79,15)))+(IF(F88="q",VLOOKUP(F88,'Appendix 3 Rules'!A$34:$O79,15)))+(IF(F88="r",VLOOKUP(F88,'Appendix 3 Rules'!A$34:$O79,15)))+(IF(F88="s",VLOOKUP(F88,'Appendix 3 Rules'!A$34:$O79,15)))+(IF(F88="t",VLOOKUP(F88,'Appendix 3 Rules'!A$34:$O79,15)))+(IF(F88="u",VLOOKUP(F88,'Appendix 3 Rules'!A$34:$O79,15))))</f>
        <v/>
      </c>
      <c r="H88" s="93" t="str">
        <f>IF(F88="","",IF(OR(F88="d",F88="e",F88="gc1",F88="gc2",F88="gc3",F88="gr1",F88="gr2",F88="gr3",F88="h1",F88="h2",F88="h3",F88="i1",F88="i2",F88="j1",F88="j2",F88="k",F88="l1",F88="l2",F88="m1",F88="m2",F88="m3",F88="n",F88="o",F88="p",F88="q",F88="r",F88="s",F88="t",F88="u",F88="f"),MIN(G88,VLOOKUP(F88,'Appx 3 (Mass) Rules'!$A$1:$D$150,4,0)),MIN(G88,VLOOKUP(F88,'Appx 3 (Mass) Rules'!$A$1:$D$150,4,0),SUMPRODUCT(IF(I88="",0,INDEX('Appendix 3 Rules'!$B$2:$B$18,MATCH(F88,'Appendix 3 Rules'!$A$2:$A$17))))+(IF(K88="",0,INDEX('Appendix 3 Rules'!$C$2:$C$18,MATCH(F88,'Appendix 3 Rules'!$A$2:$A$17))))+(IF(M88="",0,INDEX('Appendix 3 Rules'!$D$2:$D$18,MATCH(F88,'Appendix 3 Rules'!$A$2:$A$17))))+(IF(O88="",0,INDEX('Appendix 3 Rules'!$E$2:$E$18,MATCH(F88,'Appendix 3 Rules'!$A$2:$A$17))))+(IF(Q88="",0,INDEX('Appendix 3 Rules'!$F$2:$F$18,MATCH(F88,'Appendix 3 Rules'!$A$2:$A$17))))+(IF(S88="",0,INDEX('Appendix 3 Rules'!$G$2:$G$18,MATCH(F88,'Appendix 3 Rules'!$A$2:$A$17))))+(IF(U88="",0,INDEX('Appendix 3 Rules'!$H$2:$H$18,MATCH(F88,'Appendix 3 Rules'!$A$2:$A$17))))+(IF(W88="",0,INDEX('Appendix 3 Rules'!$I$2:$I$18,MATCH(F88,'Appendix 3 Rules'!$A$2:$A$17))))+(IF(Y88="",0,INDEX('Appendix 3 Rules'!$J$2:$J$18,MATCH(F88,'Appendix 3 Rules'!$A$2:$A$17))))+(IF(AA88="",0,INDEX('Appendix 3 Rules'!$K$2:$K$18,MATCH(F88,'Appendix 3 Rules'!$A$2:$A$17))))+(IF(AC88="",0,INDEX('Appendix 3 Rules'!$L$2:$L$18,MATCH(F88,'Appendix 3 Rules'!$A$2:$A$17))))+(IF(AE88="",0,INDEX('Appendix 3 Rules'!$M$2:$M$18,MATCH(F88,'Appendix 3 Rules'!$A$2:$A$17))))+(IF(AG88="",0,INDEX('Appendix 3 Rules'!$N$2:$N$18,MATCH(F88,'Appendix 3 Rules'!$A$2:$A$17))))+(IF(F88="gc1",VLOOKUP(F88,'Appendix 3 Rules'!A$34:$O79,15)))+(IF(F88="gc2",VLOOKUP(F88,'Appendix 3 Rules'!A$34:$O79,15)))+(IF(F88="gc3",VLOOKUP(F88,'Appendix 3 Rules'!A$34:$O79,15)))+(IF(F88="gr1",VLOOKUP(F88,'Appendix 3 Rules'!A$34:$O79,15)))+(IF(F88="gr2",VLOOKUP(F88,'Appendix 3 Rules'!A$34:$O79,15)))+(IF(F88="gr3",VLOOKUP(F88,'Appendix 3 Rules'!A$34:$O79,15)))+(IF(F88="h1",VLOOKUP(F88,'Appendix 3 Rules'!A$34:$O79,15)))+(IF(F88="h2",VLOOKUP(F88,'Appendix 3 Rules'!A$34:$O79,15)))+(IF(F88="h3",VLOOKUP(F88,'Appendix 3 Rules'!A$34:$O79,15)))+(IF(F88="i1",VLOOKUP(F88,'Appendix 3 Rules'!A$34:$O79,15)))+(IF(F88="i2",VLOOKUP(F88,'Appendix 3 Rules'!A$34:$O79,15)))+(IF(F88="j1",VLOOKUP(F88,'Appendix 3 Rules'!A$34:$O79,15)))+(IF(F88="j2",VLOOKUP(F88,'Appendix 3 Rules'!A$34:$O79,15)))+(IF(F88="k",VLOOKUP(F88,'Appendix 3 Rules'!A$34:$O79,15)))+(IF(F88="l1",VLOOKUP(F88,'Appendix 3 Rules'!A$34:$O79,15)))+(IF(F88="l2",VLOOKUP(F88,'Appendix 3 Rules'!A$34:$O79,15)))+(IF(F88="m1",VLOOKUP(F88,'Appendix 3 Rules'!A$34:$O79,15)))+(IF(F88="m2",VLOOKUP(F88,'Appendix 3 Rules'!A$34:$O79,15)))+(IF(F88="m3",VLOOKUP(F88,'Appendix 3 Rules'!A$34:$O79,15)))+(IF(F88="n",VLOOKUP(F88,'Appendix 3 Rules'!A$34:$O79,15)))+(IF(F88="o",VLOOKUP(F88,'Appendix 3 Rules'!A$34:$O79,15)))+(IF(F88="p",VLOOKUP(F88,'Appendix 3 Rules'!A$34:$O79,15)))+(IF(F88="q",VLOOKUP(F88,'Appendix 3 Rules'!A$34:$O79,15)))+(IF(F88="r",VLOOKUP(F88,'Appendix 3 Rules'!A$34:$O79,15)))+(IF(F88="s",VLOOKUP(F88,'Appendix 3 Rules'!A$34:$O79,15)))+(IF(F88="t",VLOOKUP(F88,'Appendix 3 Rules'!A$34:$O79,15)))+(IF(F88="u",VLOOKUP(F88,'Appendix 3 Rules'!A$34:$O79,15))))))</f>
        <v/>
      </c>
      <c r="I88" s="14"/>
      <c r="J88" s="17"/>
      <c r="K88" s="14"/>
      <c r="L88" s="17"/>
      <c r="M88" s="14"/>
      <c r="N88" s="17"/>
      <c r="O88" s="14"/>
      <c r="P88" s="17"/>
      <c r="Q88" s="14"/>
      <c r="R88" s="17"/>
      <c r="S88" s="90"/>
      <c r="T88" s="17"/>
      <c r="U88" s="14"/>
      <c r="V88" s="17"/>
      <c r="W88" s="14"/>
      <c r="X88" s="17"/>
      <c r="Y88" s="91"/>
      <c r="Z88" s="17"/>
      <c r="AA88" s="91"/>
      <c r="AB88" s="17"/>
      <c r="AC88" s="11"/>
      <c r="AD88" s="16"/>
      <c r="AE88" s="11"/>
      <c r="AF88" s="16"/>
      <c r="AG88" s="11"/>
      <c r="AH88" s="16"/>
      <c r="AJ88" s="16" t="str">
        <f>IF(AND(F88&lt;&gt;"f",M88&lt;&gt;""),VLOOKUP(F88,'Appendix 3 Rules'!$A$1:$O$34,4,FALSE),"")</f>
        <v/>
      </c>
      <c r="AK88" s="16" t="str">
        <f>IF(Q88="","",VLOOKUP(F88,'Appendix 3 Rules'!$A$1:$N$34,6,FALSE))</f>
        <v/>
      </c>
      <c r="AL88" s="16" t="str">
        <f>IF(AND(F88="f",U88&lt;&gt;""),VLOOKUP(F88,'Appendix 3 Rules'!$A$1:$N$34,8,FALSE),"")</f>
        <v/>
      </c>
    </row>
    <row r="89" spans="1:38" ht="18" customHeight="1" x14ac:dyDescent="0.2">
      <c r="B89" s="92"/>
      <c r="C89" s="12"/>
      <c r="D89" s="13"/>
      <c r="E89" s="12"/>
      <c r="F89" s="11"/>
      <c r="G89" s="26" t="str">
        <f>IF(F89="","",SUMPRODUCT(IF(I89="",0,INDEX('Appendix 3 Rules'!$B$2:$B$18,MATCH(F89,'Appendix 3 Rules'!$A$2:$A$17))))+(IF(K89="",0,INDEX('Appendix 3 Rules'!$C$2:$C$18,MATCH(F89,'Appendix 3 Rules'!$A$2:$A$17))))+(IF(M89="",0,INDEX('Appendix 3 Rules'!$D$2:$D$18,MATCH(F89,'Appendix 3 Rules'!$A$2:$A$17))))+(IF(O89="",0,INDEX('Appendix 3 Rules'!$E$2:$E$18,MATCH(F89,'Appendix 3 Rules'!$A$2:$A$17))))+(IF(Q89="",0,INDEX('Appendix 3 Rules'!$F$2:$F$18,MATCH(F89,'Appendix 3 Rules'!$A$2:$A$17))))+(IF(S89="",0,INDEX('Appendix 3 Rules'!$G$2:$G$18,MATCH(F89,'Appendix 3 Rules'!$A$2:$A$17))))+(IF(U89="",0,INDEX('Appendix 3 Rules'!$H$2:$H$18,MATCH(F89,'Appendix 3 Rules'!$A$2:$A$17))))+(IF(W89="",0,INDEX('Appendix 3 Rules'!$I$2:$I$18,MATCH(F89,'Appendix 3 Rules'!$A$2:$A$17))))+(IF(Y89="",0,INDEX('Appendix 3 Rules'!$J$2:$J$18,MATCH(F89,'Appendix 3 Rules'!$A$2:$A$17))))+(IF(AA89="",0,INDEX('Appendix 3 Rules'!$K$2:$K$18,MATCH(F89,'Appendix 3 Rules'!$A$2:$A$17))))+(IF(AC89="",0,INDEX('Appendix 3 Rules'!$L$2:$L$18,MATCH(F89,'Appendix 3 Rules'!$A$2:$A$17))))+(IF(AE89="",0,INDEX('Appendix 3 Rules'!$M$2:$M$18,MATCH(F89,'Appendix 3 Rules'!$A$2:$A$17))))+(IF(AG89="",0,INDEX('Appendix 3 Rules'!$N$2:$N$18,MATCH(F89,'Appendix 3 Rules'!$A$2:$A$17))))+(IF(F89="gc1",VLOOKUP(F89,'Appendix 3 Rules'!A$34:$O80,15)))+(IF(F89="gc2",VLOOKUP(F89,'Appendix 3 Rules'!A$34:$O80,15)))+(IF(F89="gc3",VLOOKUP(F89,'Appendix 3 Rules'!A$34:$O80,15)))+(IF(F89="gr1",VLOOKUP(F89,'Appendix 3 Rules'!A$34:$O80,15)))+(IF(F89="gr2",VLOOKUP(F89,'Appendix 3 Rules'!A$34:$O80,15)))+(IF(F89="gr3",VLOOKUP(F89,'Appendix 3 Rules'!A$34:$O80,15)))+(IF(F89="h1",VLOOKUP(F89,'Appendix 3 Rules'!A$34:$O80,15)))+(IF(F89="h2",VLOOKUP(F89,'Appendix 3 Rules'!A$34:$O80,15)))+(IF(F89="h3",VLOOKUP(F89,'Appendix 3 Rules'!A$34:$O80,15)))+(IF(F89="i1",VLOOKUP(F89,'Appendix 3 Rules'!A$34:$O80,15)))+(IF(F89="i2",VLOOKUP(F89,'Appendix 3 Rules'!A$34:$O80,15)))+(IF(F89="j1",VLOOKUP(F89,'Appendix 3 Rules'!A$34:$O80,15)))+(IF(F89="j2",VLOOKUP(F89,'Appendix 3 Rules'!A$34:$O80,15)))+(IF(F89="k",VLOOKUP(F89,'Appendix 3 Rules'!A$34:$O80,15)))+(IF(F89="l1",VLOOKUP(F89,'Appendix 3 Rules'!A$34:$O80,15)))+(IF(F89="l2",VLOOKUP(F89,'Appendix 3 Rules'!A$34:$O80,15)))+(IF(F89="m1",VLOOKUP(F89,'Appendix 3 Rules'!A$34:$O80,15)))+(IF(F89="m2",VLOOKUP(F89,'Appendix 3 Rules'!A$34:$O80,15)))+(IF(F89="m3",VLOOKUP(F89,'Appendix 3 Rules'!A$34:$O80,15)))+(IF(F89="n",VLOOKUP(F89,'Appendix 3 Rules'!A$34:$O80,15)))+(IF(F89="o",VLOOKUP(F89,'Appendix 3 Rules'!A$34:$O80,15)))+(IF(F89="p",VLOOKUP(F89,'Appendix 3 Rules'!A$34:$O80,15)))+(IF(F89="q",VLOOKUP(F89,'Appendix 3 Rules'!A$34:$O80,15)))+(IF(F89="r",VLOOKUP(F89,'Appendix 3 Rules'!A$34:$O80,15)))+(IF(F89="s",VLOOKUP(F89,'Appendix 3 Rules'!A$34:$O80,15)))+(IF(F89="t",VLOOKUP(F89,'Appendix 3 Rules'!A$34:$O80,15)))+(IF(F89="u",VLOOKUP(F89,'Appendix 3 Rules'!A$34:$O80,15))))</f>
        <v/>
      </c>
      <c r="H89" s="93" t="str">
        <f>IF(F89="","",IF(OR(F89="d",F89="e",F89="gc1",F89="gc2",F89="gc3",F89="gr1",F89="gr2",F89="gr3",F89="h1",F89="h2",F89="h3",F89="i1",F89="i2",F89="j1",F89="j2",F89="k",F89="l1",F89="l2",F89="m1",F89="m2",F89="m3",F89="n",F89="o",F89="p",F89="q",F89="r",F89="s",F89="t",F89="u",F89="f"),MIN(G89,VLOOKUP(F89,'Appx 3 (Mass) Rules'!$A$1:$D$150,4,0)),MIN(G89,VLOOKUP(F89,'Appx 3 (Mass) Rules'!$A$1:$D$150,4,0),SUMPRODUCT(IF(I89="",0,INDEX('Appendix 3 Rules'!$B$2:$B$18,MATCH(F89,'Appendix 3 Rules'!$A$2:$A$17))))+(IF(K89="",0,INDEX('Appendix 3 Rules'!$C$2:$C$18,MATCH(F89,'Appendix 3 Rules'!$A$2:$A$17))))+(IF(M89="",0,INDEX('Appendix 3 Rules'!$D$2:$D$18,MATCH(F89,'Appendix 3 Rules'!$A$2:$A$17))))+(IF(O89="",0,INDEX('Appendix 3 Rules'!$E$2:$E$18,MATCH(F89,'Appendix 3 Rules'!$A$2:$A$17))))+(IF(Q89="",0,INDEX('Appendix 3 Rules'!$F$2:$F$18,MATCH(F89,'Appendix 3 Rules'!$A$2:$A$17))))+(IF(S89="",0,INDEX('Appendix 3 Rules'!$G$2:$G$18,MATCH(F89,'Appendix 3 Rules'!$A$2:$A$17))))+(IF(U89="",0,INDEX('Appendix 3 Rules'!$H$2:$H$18,MATCH(F89,'Appendix 3 Rules'!$A$2:$A$17))))+(IF(W89="",0,INDEX('Appendix 3 Rules'!$I$2:$I$18,MATCH(F89,'Appendix 3 Rules'!$A$2:$A$17))))+(IF(Y89="",0,INDEX('Appendix 3 Rules'!$J$2:$J$18,MATCH(F89,'Appendix 3 Rules'!$A$2:$A$17))))+(IF(AA89="",0,INDEX('Appendix 3 Rules'!$K$2:$K$18,MATCH(F89,'Appendix 3 Rules'!$A$2:$A$17))))+(IF(AC89="",0,INDEX('Appendix 3 Rules'!$L$2:$L$18,MATCH(F89,'Appendix 3 Rules'!$A$2:$A$17))))+(IF(AE89="",0,INDEX('Appendix 3 Rules'!$M$2:$M$18,MATCH(F89,'Appendix 3 Rules'!$A$2:$A$17))))+(IF(AG89="",0,INDEX('Appendix 3 Rules'!$N$2:$N$18,MATCH(F89,'Appendix 3 Rules'!$A$2:$A$17))))+(IF(F89="gc1",VLOOKUP(F89,'Appendix 3 Rules'!A$34:$O80,15)))+(IF(F89="gc2",VLOOKUP(F89,'Appendix 3 Rules'!A$34:$O80,15)))+(IF(F89="gc3",VLOOKUP(F89,'Appendix 3 Rules'!A$34:$O80,15)))+(IF(F89="gr1",VLOOKUP(F89,'Appendix 3 Rules'!A$34:$O80,15)))+(IF(F89="gr2",VLOOKUP(F89,'Appendix 3 Rules'!A$34:$O80,15)))+(IF(F89="gr3",VLOOKUP(F89,'Appendix 3 Rules'!A$34:$O80,15)))+(IF(F89="h1",VLOOKUP(F89,'Appendix 3 Rules'!A$34:$O80,15)))+(IF(F89="h2",VLOOKUP(F89,'Appendix 3 Rules'!A$34:$O80,15)))+(IF(F89="h3",VLOOKUP(F89,'Appendix 3 Rules'!A$34:$O80,15)))+(IF(F89="i1",VLOOKUP(F89,'Appendix 3 Rules'!A$34:$O80,15)))+(IF(F89="i2",VLOOKUP(F89,'Appendix 3 Rules'!A$34:$O80,15)))+(IF(F89="j1",VLOOKUP(F89,'Appendix 3 Rules'!A$34:$O80,15)))+(IF(F89="j2",VLOOKUP(F89,'Appendix 3 Rules'!A$34:$O80,15)))+(IF(F89="k",VLOOKUP(F89,'Appendix 3 Rules'!A$34:$O80,15)))+(IF(F89="l1",VLOOKUP(F89,'Appendix 3 Rules'!A$34:$O80,15)))+(IF(F89="l2",VLOOKUP(F89,'Appendix 3 Rules'!A$34:$O80,15)))+(IF(F89="m1",VLOOKUP(F89,'Appendix 3 Rules'!A$34:$O80,15)))+(IF(F89="m2",VLOOKUP(F89,'Appendix 3 Rules'!A$34:$O80,15)))+(IF(F89="m3",VLOOKUP(F89,'Appendix 3 Rules'!A$34:$O80,15)))+(IF(F89="n",VLOOKUP(F89,'Appendix 3 Rules'!A$34:$O80,15)))+(IF(F89="o",VLOOKUP(F89,'Appendix 3 Rules'!A$34:$O80,15)))+(IF(F89="p",VLOOKUP(F89,'Appendix 3 Rules'!A$34:$O80,15)))+(IF(F89="q",VLOOKUP(F89,'Appendix 3 Rules'!A$34:$O80,15)))+(IF(F89="r",VLOOKUP(F89,'Appendix 3 Rules'!A$34:$O80,15)))+(IF(F89="s",VLOOKUP(F89,'Appendix 3 Rules'!A$34:$O80,15)))+(IF(F89="t",VLOOKUP(F89,'Appendix 3 Rules'!A$34:$O80,15)))+(IF(F89="u",VLOOKUP(F89,'Appendix 3 Rules'!A$34:$O80,15))))))</f>
        <v/>
      </c>
      <c r="I89" s="15"/>
      <c r="J89" s="16"/>
      <c r="K89" s="15"/>
      <c r="L89" s="16"/>
      <c r="M89" s="15"/>
      <c r="N89" s="16"/>
      <c r="O89" s="15"/>
      <c r="P89" s="16"/>
      <c r="Q89" s="15"/>
      <c r="R89" s="16"/>
      <c r="S89" s="15"/>
      <c r="T89" s="16"/>
      <c r="U89" s="15"/>
      <c r="V89" s="16"/>
      <c r="W89" s="15"/>
      <c r="X89" s="16"/>
      <c r="Y89" s="15"/>
      <c r="Z89" s="16"/>
      <c r="AA89" s="15"/>
      <c r="AB89" s="16"/>
      <c r="AC89" s="11"/>
      <c r="AD89" s="16"/>
      <c r="AE89" s="11"/>
      <c r="AF89" s="16"/>
      <c r="AG89" s="11"/>
      <c r="AH89" s="16"/>
      <c r="AJ89" s="16" t="str">
        <f>IF(AND(F89&lt;&gt;"f",M89&lt;&gt;""),VLOOKUP(F89,'Appendix 3 Rules'!$A$1:$O$34,4,FALSE),"")</f>
        <v/>
      </c>
      <c r="AK89" s="16" t="str">
        <f>IF(Q89="","",VLOOKUP(F89,'Appendix 3 Rules'!$A$1:$N$34,6,FALSE))</f>
        <v/>
      </c>
      <c r="AL89" s="16" t="str">
        <f>IF(AND(F89="f",U89&lt;&gt;""),VLOOKUP(F89,'Appendix 3 Rules'!$A$1:$N$34,8,FALSE),"")</f>
        <v/>
      </c>
    </row>
    <row r="90" spans="1:38" ht="18" customHeight="1" x14ac:dyDescent="0.2">
      <c r="B90" s="92"/>
      <c r="C90" s="12"/>
      <c r="D90" s="13"/>
      <c r="E90" s="12"/>
      <c r="F90" s="11"/>
      <c r="G90" s="26" t="str">
        <f>IF(F90="","",SUMPRODUCT(IF(I90="",0,INDEX('Appendix 3 Rules'!$B$2:$B$18,MATCH(F90,'Appendix 3 Rules'!$A$2:$A$17))))+(IF(K90="",0,INDEX('Appendix 3 Rules'!$C$2:$C$18,MATCH(F90,'Appendix 3 Rules'!$A$2:$A$17))))+(IF(M90="",0,INDEX('Appendix 3 Rules'!$D$2:$D$18,MATCH(F90,'Appendix 3 Rules'!$A$2:$A$17))))+(IF(O90="",0,INDEX('Appendix 3 Rules'!$E$2:$E$18,MATCH(F90,'Appendix 3 Rules'!$A$2:$A$17))))+(IF(Q90="",0,INDEX('Appendix 3 Rules'!$F$2:$F$18,MATCH(F90,'Appendix 3 Rules'!$A$2:$A$17))))+(IF(S90="",0,INDEX('Appendix 3 Rules'!$G$2:$G$18,MATCH(F90,'Appendix 3 Rules'!$A$2:$A$17))))+(IF(U90="",0,INDEX('Appendix 3 Rules'!$H$2:$H$18,MATCH(F90,'Appendix 3 Rules'!$A$2:$A$17))))+(IF(W90="",0,INDEX('Appendix 3 Rules'!$I$2:$I$18,MATCH(F90,'Appendix 3 Rules'!$A$2:$A$17))))+(IF(Y90="",0,INDEX('Appendix 3 Rules'!$J$2:$J$18,MATCH(F90,'Appendix 3 Rules'!$A$2:$A$17))))+(IF(AA90="",0,INDEX('Appendix 3 Rules'!$K$2:$K$18,MATCH(F90,'Appendix 3 Rules'!$A$2:$A$17))))+(IF(AC90="",0,INDEX('Appendix 3 Rules'!$L$2:$L$18,MATCH(F90,'Appendix 3 Rules'!$A$2:$A$17))))+(IF(AE90="",0,INDEX('Appendix 3 Rules'!$M$2:$M$18,MATCH(F90,'Appendix 3 Rules'!$A$2:$A$17))))+(IF(AG90="",0,INDEX('Appendix 3 Rules'!$N$2:$N$18,MATCH(F90,'Appendix 3 Rules'!$A$2:$A$17))))+(IF(F90="gc1",VLOOKUP(F90,'Appendix 3 Rules'!A$34:$O81,15)))+(IF(F90="gc2",VLOOKUP(F90,'Appendix 3 Rules'!A$34:$O81,15)))+(IF(F90="gc3",VLOOKUP(F90,'Appendix 3 Rules'!A$34:$O81,15)))+(IF(F90="gr1",VLOOKUP(F90,'Appendix 3 Rules'!A$34:$O81,15)))+(IF(F90="gr2",VLOOKUP(F90,'Appendix 3 Rules'!A$34:$O81,15)))+(IF(F90="gr3",VLOOKUP(F90,'Appendix 3 Rules'!A$34:$O81,15)))+(IF(F90="h1",VLOOKUP(F90,'Appendix 3 Rules'!A$34:$O81,15)))+(IF(F90="h2",VLOOKUP(F90,'Appendix 3 Rules'!A$34:$O81,15)))+(IF(F90="h3",VLOOKUP(F90,'Appendix 3 Rules'!A$34:$O81,15)))+(IF(F90="i1",VLOOKUP(F90,'Appendix 3 Rules'!A$34:$O81,15)))+(IF(F90="i2",VLOOKUP(F90,'Appendix 3 Rules'!A$34:$O81,15)))+(IF(F90="j1",VLOOKUP(F90,'Appendix 3 Rules'!A$34:$O81,15)))+(IF(F90="j2",VLOOKUP(F90,'Appendix 3 Rules'!A$34:$O81,15)))+(IF(F90="k",VLOOKUP(F90,'Appendix 3 Rules'!A$34:$O81,15)))+(IF(F90="l1",VLOOKUP(F90,'Appendix 3 Rules'!A$34:$O81,15)))+(IF(F90="l2",VLOOKUP(F90,'Appendix 3 Rules'!A$34:$O81,15)))+(IF(F90="m1",VLOOKUP(F90,'Appendix 3 Rules'!A$34:$O81,15)))+(IF(F90="m2",VLOOKUP(F90,'Appendix 3 Rules'!A$34:$O81,15)))+(IF(F90="m3",VLOOKUP(F90,'Appendix 3 Rules'!A$34:$O81,15)))+(IF(F90="n",VLOOKUP(F90,'Appendix 3 Rules'!A$34:$O81,15)))+(IF(F90="o",VLOOKUP(F90,'Appendix 3 Rules'!A$34:$O81,15)))+(IF(F90="p",VLOOKUP(F90,'Appendix 3 Rules'!A$34:$O81,15)))+(IF(F90="q",VLOOKUP(F90,'Appendix 3 Rules'!A$34:$O81,15)))+(IF(F90="r",VLOOKUP(F90,'Appendix 3 Rules'!A$34:$O81,15)))+(IF(F90="s",VLOOKUP(F90,'Appendix 3 Rules'!A$34:$O81,15)))+(IF(F90="t",VLOOKUP(F90,'Appendix 3 Rules'!A$34:$O81,15)))+(IF(F90="u",VLOOKUP(F90,'Appendix 3 Rules'!A$34:$O81,15))))</f>
        <v/>
      </c>
      <c r="H90" s="93" t="str">
        <f>IF(F90="","",IF(OR(F90="d",F90="e",F90="gc1",F90="gc2",F90="gc3",F90="gr1",F90="gr2",F90="gr3",F90="h1",F90="h2",F90="h3",F90="i1",F90="i2",F90="j1",F90="j2",F90="k",F90="l1",F90="l2",F90="m1",F90="m2",F90="m3",F90="n",F90="o",F90="p",F90="q",F90="r",F90="s",F90="t",F90="u",F90="f"),MIN(G90,VLOOKUP(F90,'Appx 3 (Mass) Rules'!$A$1:$D$150,4,0)),MIN(G90,VLOOKUP(F90,'Appx 3 (Mass) Rules'!$A$1:$D$150,4,0),SUMPRODUCT(IF(I90="",0,INDEX('Appendix 3 Rules'!$B$2:$B$18,MATCH(F90,'Appendix 3 Rules'!$A$2:$A$17))))+(IF(K90="",0,INDEX('Appendix 3 Rules'!$C$2:$C$18,MATCH(F90,'Appendix 3 Rules'!$A$2:$A$17))))+(IF(M90="",0,INDEX('Appendix 3 Rules'!$D$2:$D$18,MATCH(F90,'Appendix 3 Rules'!$A$2:$A$17))))+(IF(O90="",0,INDEX('Appendix 3 Rules'!$E$2:$E$18,MATCH(F90,'Appendix 3 Rules'!$A$2:$A$17))))+(IF(Q90="",0,INDEX('Appendix 3 Rules'!$F$2:$F$18,MATCH(F90,'Appendix 3 Rules'!$A$2:$A$17))))+(IF(S90="",0,INDEX('Appendix 3 Rules'!$G$2:$G$18,MATCH(F90,'Appendix 3 Rules'!$A$2:$A$17))))+(IF(U90="",0,INDEX('Appendix 3 Rules'!$H$2:$H$18,MATCH(F90,'Appendix 3 Rules'!$A$2:$A$17))))+(IF(W90="",0,INDEX('Appendix 3 Rules'!$I$2:$I$18,MATCH(F90,'Appendix 3 Rules'!$A$2:$A$17))))+(IF(Y90="",0,INDEX('Appendix 3 Rules'!$J$2:$J$18,MATCH(F90,'Appendix 3 Rules'!$A$2:$A$17))))+(IF(AA90="",0,INDEX('Appendix 3 Rules'!$K$2:$K$18,MATCH(F90,'Appendix 3 Rules'!$A$2:$A$17))))+(IF(AC90="",0,INDEX('Appendix 3 Rules'!$L$2:$L$18,MATCH(F90,'Appendix 3 Rules'!$A$2:$A$17))))+(IF(AE90="",0,INDEX('Appendix 3 Rules'!$M$2:$M$18,MATCH(F90,'Appendix 3 Rules'!$A$2:$A$17))))+(IF(AG90="",0,INDEX('Appendix 3 Rules'!$N$2:$N$18,MATCH(F90,'Appendix 3 Rules'!$A$2:$A$17))))+(IF(F90="gc1",VLOOKUP(F90,'Appendix 3 Rules'!A$34:$O81,15)))+(IF(F90="gc2",VLOOKUP(F90,'Appendix 3 Rules'!A$34:$O81,15)))+(IF(F90="gc3",VLOOKUP(F90,'Appendix 3 Rules'!A$34:$O81,15)))+(IF(F90="gr1",VLOOKUP(F90,'Appendix 3 Rules'!A$34:$O81,15)))+(IF(F90="gr2",VLOOKUP(F90,'Appendix 3 Rules'!A$34:$O81,15)))+(IF(F90="gr3",VLOOKUP(F90,'Appendix 3 Rules'!A$34:$O81,15)))+(IF(F90="h1",VLOOKUP(F90,'Appendix 3 Rules'!A$34:$O81,15)))+(IF(F90="h2",VLOOKUP(F90,'Appendix 3 Rules'!A$34:$O81,15)))+(IF(F90="h3",VLOOKUP(F90,'Appendix 3 Rules'!A$34:$O81,15)))+(IF(F90="i1",VLOOKUP(F90,'Appendix 3 Rules'!A$34:$O81,15)))+(IF(F90="i2",VLOOKUP(F90,'Appendix 3 Rules'!A$34:$O81,15)))+(IF(F90="j1",VLOOKUP(F90,'Appendix 3 Rules'!A$34:$O81,15)))+(IF(F90="j2",VLOOKUP(F90,'Appendix 3 Rules'!A$34:$O81,15)))+(IF(F90="k",VLOOKUP(F90,'Appendix 3 Rules'!A$34:$O81,15)))+(IF(F90="l1",VLOOKUP(F90,'Appendix 3 Rules'!A$34:$O81,15)))+(IF(F90="l2",VLOOKUP(F90,'Appendix 3 Rules'!A$34:$O81,15)))+(IF(F90="m1",VLOOKUP(F90,'Appendix 3 Rules'!A$34:$O81,15)))+(IF(F90="m2",VLOOKUP(F90,'Appendix 3 Rules'!A$34:$O81,15)))+(IF(F90="m3",VLOOKUP(F90,'Appendix 3 Rules'!A$34:$O81,15)))+(IF(F90="n",VLOOKUP(F90,'Appendix 3 Rules'!A$34:$O81,15)))+(IF(F90="o",VLOOKUP(F90,'Appendix 3 Rules'!A$34:$O81,15)))+(IF(F90="p",VLOOKUP(F90,'Appendix 3 Rules'!A$34:$O81,15)))+(IF(F90="q",VLOOKUP(F90,'Appendix 3 Rules'!A$34:$O81,15)))+(IF(F90="r",VLOOKUP(F90,'Appendix 3 Rules'!A$34:$O81,15)))+(IF(F90="s",VLOOKUP(F90,'Appendix 3 Rules'!A$34:$O81,15)))+(IF(F90="t",VLOOKUP(F90,'Appendix 3 Rules'!A$34:$O81,15)))+(IF(F90="u",VLOOKUP(F90,'Appendix 3 Rules'!A$34:$O81,15))))))</f>
        <v/>
      </c>
      <c r="I90" s="14"/>
      <c r="J90" s="17"/>
      <c r="K90" s="14"/>
      <c r="L90" s="17"/>
      <c r="M90" s="14"/>
      <c r="N90" s="17"/>
      <c r="O90" s="14"/>
      <c r="P90" s="17"/>
      <c r="Q90" s="14"/>
      <c r="R90" s="17"/>
      <c r="S90" s="90"/>
      <c r="T90" s="17"/>
      <c r="U90" s="14"/>
      <c r="V90" s="17"/>
      <c r="W90" s="14"/>
      <c r="X90" s="17"/>
      <c r="Y90" s="91"/>
      <c r="Z90" s="17"/>
      <c r="AA90" s="91"/>
      <c r="AB90" s="17"/>
      <c r="AC90" s="11"/>
      <c r="AD90" s="16"/>
      <c r="AE90" s="11"/>
      <c r="AF90" s="16"/>
      <c r="AG90" s="11"/>
      <c r="AH90" s="16"/>
      <c r="AJ90" s="16" t="str">
        <f>IF(AND(F90&lt;&gt;"f",M90&lt;&gt;""),VLOOKUP(F90,'Appendix 3 Rules'!$A$1:$O$34,4,FALSE),"")</f>
        <v/>
      </c>
      <c r="AK90" s="16" t="str">
        <f>IF(Q90="","",VLOOKUP(F90,'Appendix 3 Rules'!$A$1:$N$34,6,FALSE))</f>
        <v/>
      </c>
      <c r="AL90" s="16" t="str">
        <f>IF(AND(F90="f",U90&lt;&gt;""),VLOOKUP(F90,'Appendix 3 Rules'!$A$1:$N$34,8,FALSE),"")</f>
        <v/>
      </c>
    </row>
    <row r="91" spans="1:38" ht="18" customHeight="1" x14ac:dyDescent="0.2">
      <c r="B91" s="92"/>
      <c r="C91" s="12"/>
      <c r="D91" s="13"/>
      <c r="E91" s="12"/>
      <c r="F91" s="11"/>
      <c r="G91" s="26" t="str">
        <f>IF(F91="","",SUMPRODUCT(IF(I91="",0,INDEX('Appendix 3 Rules'!$B$2:$B$18,MATCH(F91,'Appendix 3 Rules'!$A$2:$A$17))))+(IF(K91="",0,INDEX('Appendix 3 Rules'!$C$2:$C$18,MATCH(F91,'Appendix 3 Rules'!$A$2:$A$17))))+(IF(M91="",0,INDEX('Appendix 3 Rules'!$D$2:$D$18,MATCH(F91,'Appendix 3 Rules'!$A$2:$A$17))))+(IF(O91="",0,INDEX('Appendix 3 Rules'!$E$2:$E$18,MATCH(F91,'Appendix 3 Rules'!$A$2:$A$17))))+(IF(Q91="",0,INDEX('Appendix 3 Rules'!$F$2:$F$18,MATCH(F91,'Appendix 3 Rules'!$A$2:$A$17))))+(IF(S91="",0,INDEX('Appendix 3 Rules'!$G$2:$G$18,MATCH(F91,'Appendix 3 Rules'!$A$2:$A$17))))+(IF(U91="",0,INDEX('Appendix 3 Rules'!$H$2:$H$18,MATCH(F91,'Appendix 3 Rules'!$A$2:$A$17))))+(IF(W91="",0,INDEX('Appendix 3 Rules'!$I$2:$I$18,MATCH(F91,'Appendix 3 Rules'!$A$2:$A$17))))+(IF(Y91="",0,INDEX('Appendix 3 Rules'!$J$2:$J$18,MATCH(F91,'Appendix 3 Rules'!$A$2:$A$17))))+(IF(AA91="",0,INDEX('Appendix 3 Rules'!$K$2:$K$18,MATCH(F91,'Appendix 3 Rules'!$A$2:$A$17))))+(IF(AC91="",0,INDEX('Appendix 3 Rules'!$L$2:$L$18,MATCH(F91,'Appendix 3 Rules'!$A$2:$A$17))))+(IF(AE91="",0,INDEX('Appendix 3 Rules'!$M$2:$M$18,MATCH(F91,'Appendix 3 Rules'!$A$2:$A$17))))+(IF(AG91="",0,INDEX('Appendix 3 Rules'!$N$2:$N$18,MATCH(F91,'Appendix 3 Rules'!$A$2:$A$17))))+(IF(F91="gc1",VLOOKUP(F91,'Appendix 3 Rules'!A$34:$O82,15)))+(IF(F91="gc2",VLOOKUP(F91,'Appendix 3 Rules'!A$34:$O82,15)))+(IF(F91="gc3",VLOOKUP(F91,'Appendix 3 Rules'!A$34:$O82,15)))+(IF(F91="gr1",VLOOKUP(F91,'Appendix 3 Rules'!A$34:$O82,15)))+(IF(F91="gr2",VLOOKUP(F91,'Appendix 3 Rules'!A$34:$O82,15)))+(IF(F91="gr3",VLOOKUP(F91,'Appendix 3 Rules'!A$34:$O82,15)))+(IF(F91="h1",VLOOKUP(F91,'Appendix 3 Rules'!A$34:$O82,15)))+(IF(F91="h2",VLOOKUP(F91,'Appendix 3 Rules'!A$34:$O82,15)))+(IF(F91="h3",VLOOKUP(F91,'Appendix 3 Rules'!A$34:$O82,15)))+(IF(F91="i1",VLOOKUP(F91,'Appendix 3 Rules'!A$34:$O82,15)))+(IF(F91="i2",VLOOKUP(F91,'Appendix 3 Rules'!A$34:$O82,15)))+(IF(F91="j1",VLOOKUP(F91,'Appendix 3 Rules'!A$34:$O82,15)))+(IF(F91="j2",VLOOKUP(F91,'Appendix 3 Rules'!A$34:$O82,15)))+(IF(F91="k",VLOOKUP(F91,'Appendix 3 Rules'!A$34:$O82,15)))+(IF(F91="l1",VLOOKUP(F91,'Appendix 3 Rules'!A$34:$O82,15)))+(IF(F91="l2",VLOOKUP(F91,'Appendix 3 Rules'!A$34:$O82,15)))+(IF(F91="m1",VLOOKUP(F91,'Appendix 3 Rules'!A$34:$O82,15)))+(IF(F91="m2",VLOOKUP(F91,'Appendix 3 Rules'!A$34:$O82,15)))+(IF(F91="m3",VLOOKUP(F91,'Appendix 3 Rules'!A$34:$O82,15)))+(IF(F91="n",VLOOKUP(F91,'Appendix 3 Rules'!A$34:$O82,15)))+(IF(F91="o",VLOOKUP(F91,'Appendix 3 Rules'!A$34:$O82,15)))+(IF(F91="p",VLOOKUP(F91,'Appendix 3 Rules'!A$34:$O82,15)))+(IF(F91="q",VLOOKUP(F91,'Appendix 3 Rules'!A$34:$O82,15)))+(IF(F91="r",VLOOKUP(F91,'Appendix 3 Rules'!A$34:$O82,15)))+(IF(F91="s",VLOOKUP(F91,'Appendix 3 Rules'!A$34:$O82,15)))+(IF(F91="t",VLOOKUP(F91,'Appendix 3 Rules'!A$34:$O82,15)))+(IF(F91="u",VLOOKUP(F91,'Appendix 3 Rules'!A$34:$O82,15))))</f>
        <v/>
      </c>
      <c r="H91" s="93" t="str">
        <f>IF(F91="","",IF(OR(F91="d",F91="e",F91="gc1",F91="gc2",F91="gc3",F91="gr1",F91="gr2",F91="gr3",F91="h1",F91="h2",F91="h3",F91="i1",F91="i2",F91="j1",F91="j2",F91="k",F91="l1",F91="l2",F91="m1",F91="m2",F91="m3",F91="n",F91="o",F91="p",F91="q",F91="r",F91="s",F91="t",F91="u",F91="f"),MIN(G91,VLOOKUP(F91,'Appx 3 (Mass) Rules'!$A$1:$D$150,4,0)),MIN(G91,VLOOKUP(F91,'Appx 3 (Mass) Rules'!$A$1:$D$150,4,0),SUMPRODUCT(IF(I91="",0,INDEX('Appendix 3 Rules'!$B$2:$B$18,MATCH(F91,'Appendix 3 Rules'!$A$2:$A$17))))+(IF(K91="",0,INDEX('Appendix 3 Rules'!$C$2:$C$18,MATCH(F91,'Appendix 3 Rules'!$A$2:$A$17))))+(IF(M91="",0,INDEX('Appendix 3 Rules'!$D$2:$D$18,MATCH(F91,'Appendix 3 Rules'!$A$2:$A$17))))+(IF(O91="",0,INDEX('Appendix 3 Rules'!$E$2:$E$18,MATCH(F91,'Appendix 3 Rules'!$A$2:$A$17))))+(IF(Q91="",0,INDEX('Appendix 3 Rules'!$F$2:$F$18,MATCH(F91,'Appendix 3 Rules'!$A$2:$A$17))))+(IF(S91="",0,INDEX('Appendix 3 Rules'!$G$2:$G$18,MATCH(F91,'Appendix 3 Rules'!$A$2:$A$17))))+(IF(U91="",0,INDEX('Appendix 3 Rules'!$H$2:$H$18,MATCH(F91,'Appendix 3 Rules'!$A$2:$A$17))))+(IF(W91="",0,INDEX('Appendix 3 Rules'!$I$2:$I$18,MATCH(F91,'Appendix 3 Rules'!$A$2:$A$17))))+(IF(Y91="",0,INDEX('Appendix 3 Rules'!$J$2:$J$18,MATCH(F91,'Appendix 3 Rules'!$A$2:$A$17))))+(IF(AA91="",0,INDEX('Appendix 3 Rules'!$K$2:$K$18,MATCH(F91,'Appendix 3 Rules'!$A$2:$A$17))))+(IF(AC91="",0,INDEX('Appendix 3 Rules'!$L$2:$L$18,MATCH(F91,'Appendix 3 Rules'!$A$2:$A$17))))+(IF(AE91="",0,INDEX('Appendix 3 Rules'!$M$2:$M$18,MATCH(F91,'Appendix 3 Rules'!$A$2:$A$17))))+(IF(AG91="",0,INDEX('Appendix 3 Rules'!$N$2:$N$18,MATCH(F91,'Appendix 3 Rules'!$A$2:$A$17))))+(IF(F91="gc1",VLOOKUP(F91,'Appendix 3 Rules'!A$34:$O82,15)))+(IF(F91="gc2",VLOOKUP(F91,'Appendix 3 Rules'!A$34:$O82,15)))+(IF(F91="gc3",VLOOKUP(F91,'Appendix 3 Rules'!A$34:$O82,15)))+(IF(F91="gr1",VLOOKUP(F91,'Appendix 3 Rules'!A$34:$O82,15)))+(IF(F91="gr2",VLOOKUP(F91,'Appendix 3 Rules'!A$34:$O82,15)))+(IF(F91="gr3",VLOOKUP(F91,'Appendix 3 Rules'!A$34:$O82,15)))+(IF(F91="h1",VLOOKUP(F91,'Appendix 3 Rules'!A$34:$O82,15)))+(IF(F91="h2",VLOOKUP(F91,'Appendix 3 Rules'!A$34:$O82,15)))+(IF(F91="h3",VLOOKUP(F91,'Appendix 3 Rules'!A$34:$O82,15)))+(IF(F91="i1",VLOOKUP(F91,'Appendix 3 Rules'!A$34:$O82,15)))+(IF(F91="i2",VLOOKUP(F91,'Appendix 3 Rules'!A$34:$O82,15)))+(IF(F91="j1",VLOOKUP(F91,'Appendix 3 Rules'!A$34:$O82,15)))+(IF(F91="j2",VLOOKUP(F91,'Appendix 3 Rules'!A$34:$O82,15)))+(IF(F91="k",VLOOKUP(F91,'Appendix 3 Rules'!A$34:$O82,15)))+(IF(F91="l1",VLOOKUP(F91,'Appendix 3 Rules'!A$34:$O82,15)))+(IF(F91="l2",VLOOKUP(F91,'Appendix 3 Rules'!A$34:$O82,15)))+(IF(F91="m1",VLOOKUP(F91,'Appendix 3 Rules'!A$34:$O82,15)))+(IF(F91="m2",VLOOKUP(F91,'Appendix 3 Rules'!A$34:$O82,15)))+(IF(F91="m3",VLOOKUP(F91,'Appendix 3 Rules'!A$34:$O82,15)))+(IF(F91="n",VLOOKUP(F91,'Appendix 3 Rules'!A$34:$O82,15)))+(IF(F91="o",VLOOKUP(F91,'Appendix 3 Rules'!A$34:$O82,15)))+(IF(F91="p",VLOOKUP(F91,'Appendix 3 Rules'!A$34:$O82,15)))+(IF(F91="q",VLOOKUP(F91,'Appendix 3 Rules'!A$34:$O82,15)))+(IF(F91="r",VLOOKUP(F91,'Appendix 3 Rules'!A$34:$O82,15)))+(IF(F91="s",VLOOKUP(F91,'Appendix 3 Rules'!A$34:$O82,15)))+(IF(F91="t",VLOOKUP(F91,'Appendix 3 Rules'!A$34:$O82,15)))+(IF(F91="u",VLOOKUP(F91,'Appendix 3 Rules'!A$34:$O82,15))))))</f>
        <v/>
      </c>
      <c r="I91" s="15"/>
      <c r="J91" s="16"/>
      <c r="K91" s="15"/>
      <c r="L91" s="16"/>
      <c r="M91" s="15"/>
      <c r="N91" s="16"/>
      <c r="O91" s="15"/>
      <c r="P91" s="16"/>
      <c r="Q91" s="15"/>
      <c r="R91" s="16"/>
      <c r="S91" s="15"/>
      <c r="T91" s="16"/>
      <c r="U91" s="15"/>
      <c r="V91" s="16"/>
      <c r="W91" s="15"/>
      <c r="X91" s="16"/>
      <c r="Y91" s="15"/>
      <c r="Z91" s="16"/>
      <c r="AA91" s="15"/>
      <c r="AB91" s="16"/>
      <c r="AC91" s="11"/>
      <c r="AD91" s="16"/>
      <c r="AE91" s="11"/>
      <c r="AF91" s="16"/>
      <c r="AG91" s="11"/>
      <c r="AH91" s="16"/>
      <c r="AJ91" s="16" t="str">
        <f>IF(AND(F91&lt;&gt;"f",M91&lt;&gt;""),VLOOKUP(F91,'Appendix 3 Rules'!$A$1:$O$34,4,FALSE),"")</f>
        <v/>
      </c>
      <c r="AK91" s="16" t="str">
        <f>IF(Q91="","",VLOOKUP(F91,'Appendix 3 Rules'!$A$1:$N$34,6,FALSE))</f>
        <v/>
      </c>
      <c r="AL91" s="16" t="str">
        <f>IF(AND(F91="f",U91&lt;&gt;""),VLOOKUP(F91,'Appendix 3 Rules'!$A$1:$N$34,8,FALSE),"")</f>
        <v/>
      </c>
    </row>
    <row r="92" spans="1:38" ht="18" customHeight="1" x14ac:dyDescent="0.2">
      <c r="B92" s="92"/>
      <c r="C92" s="12"/>
      <c r="D92" s="13"/>
      <c r="E92" s="12"/>
      <c r="F92" s="11"/>
      <c r="G92" s="26" t="str">
        <f>IF(F92="","",SUMPRODUCT(IF(I92="",0,INDEX('Appendix 3 Rules'!$B$2:$B$18,MATCH(F92,'Appendix 3 Rules'!$A$2:$A$17))))+(IF(K92="",0,INDEX('Appendix 3 Rules'!$C$2:$C$18,MATCH(F92,'Appendix 3 Rules'!$A$2:$A$17))))+(IF(M92="",0,INDEX('Appendix 3 Rules'!$D$2:$D$18,MATCH(F92,'Appendix 3 Rules'!$A$2:$A$17))))+(IF(O92="",0,INDEX('Appendix 3 Rules'!$E$2:$E$18,MATCH(F92,'Appendix 3 Rules'!$A$2:$A$17))))+(IF(Q92="",0,INDEX('Appendix 3 Rules'!$F$2:$F$18,MATCH(F92,'Appendix 3 Rules'!$A$2:$A$17))))+(IF(S92="",0,INDEX('Appendix 3 Rules'!$G$2:$G$18,MATCH(F92,'Appendix 3 Rules'!$A$2:$A$17))))+(IF(U92="",0,INDEX('Appendix 3 Rules'!$H$2:$H$18,MATCH(F92,'Appendix 3 Rules'!$A$2:$A$17))))+(IF(W92="",0,INDEX('Appendix 3 Rules'!$I$2:$I$18,MATCH(F92,'Appendix 3 Rules'!$A$2:$A$17))))+(IF(Y92="",0,INDEX('Appendix 3 Rules'!$J$2:$J$18,MATCH(F92,'Appendix 3 Rules'!$A$2:$A$17))))+(IF(AA92="",0,INDEX('Appendix 3 Rules'!$K$2:$K$18,MATCH(F92,'Appendix 3 Rules'!$A$2:$A$17))))+(IF(AC92="",0,INDEX('Appendix 3 Rules'!$L$2:$L$18,MATCH(F92,'Appendix 3 Rules'!$A$2:$A$17))))+(IF(AE92="",0,INDEX('Appendix 3 Rules'!$M$2:$M$18,MATCH(F92,'Appendix 3 Rules'!$A$2:$A$17))))+(IF(AG92="",0,INDEX('Appendix 3 Rules'!$N$2:$N$18,MATCH(F92,'Appendix 3 Rules'!$A$2:$A$17))))+(IF(F92="gc1",VLOOKUP(F92,'Appendix 3 Rules'!A$34:$O83,15)))+(IF(F92="gc2",VLOOKUP(F92,'Appendix 3 Rules'!A$34:$O83,15)))+(IF(F92="gc3",VLOOKUP(F92,'Appendix 3 Rules'!A$34:$O83,15)))+(IF(F92="gr1",VLOOKUP(F92,'Appendix 3 Rules'!A$34:$O83,15)))+(IF(F92="gr2",VLOOKUP(F92,'Appendix 3 Rules'!A$34:$O83,15)))+(IF(F92="gr3",VLOOKUP(F92,'Appendix 3 Rules'!A$34:$O83,15)))+(IF(F92="h1",VLOOKUP(F92,'Appendix 3 Rules'!A$34:$O83,15)))+(IF(F92="h2",VLOOKUP(F92,'Appendix 3 Rules'!A$34:$O83,15)))+(IF(F92="h3",VLOOKUP(F92,'Appendix 3 Rules'!A$34:$O83,15)))+(IF(F92="i1",VLOOKUP(F92,'Appendix 3 Rules'!A$34:$O83,15)))+(IF(F92="i2",VLOOKUP(F92,'Appendix 3 Rules'!A$34:$O83,15)))+(IF(F92="j1",VLOOKUP(F92,'Appendix 3 Rules'!A$34:$O83,15)))+(IF(F92="j2",VLOOKUP(F92,'Appendix 3 Rules'!A$34:$O83,15)))+(IF(F92="k",VLOOKUP(F92,'Appendix 3 Rules'!A$34:$O83,15)))+(IF(F92="l1",VLOOKUP(F92,'Appendix 3 Rules'!A$34:$O83,15)))+(IF(F92="l2",VLOOKUP(F92,'Appendix 3 Rules'!A$34:$O83,15)))+(IF(F92="m1",VLOOKUP(F92,'Appendix 3 Rules'!A$34:$O83,15)))+(IF(F92="m2",VLOOKUP(F92,'Appendix 3 Rules'!A$34:$O83,15)))+(IF(F92="m3",VLOOKUP(F92,'Appendix 3 Rules'!A$34:$O83,15)))+(IF(F92="n",VLOOKUP(F92,'Appendix 3 Rules'!A$34:$O83,15)))+(IF(F92="o",VLOOKUP(F92,'Appendix 3 Rules'!A$34:$O83,15)))+(IF(F92="p",VLOOKUP(F92,'Appendix 3 Rules'!A$34:$O83,15)))+(IF(F92="q",VLOOKUP(F92,'Appendix 3 Rules'!A$34:$O83,15)))+(IF(F92="r",VLOOKUP(F92,'Appendix 3 Rules'!A$34:$O83,15)))+(IF(F92="s",VLOOKUP(F92,'Appendix 3 Rules'!A$34:$O83,15)))+(IF(F92="t",VLOOKUP(F92,'Appendix 3 Rules'!A$34:$O83,15)))+(IF(F92="u",VLOOKUP(F92,'Appendix 3 Rules'!A$34:$O83,15))))</f>
        <v/>
      </c>
      <c r="H92" s="93" t="str">
        <f>IF(F92="","",IF(OR(F92="d",F92="e",F92="gc1",F92="gc2",F92="gc3",F92="gr1",F92="gr2",F92="gr3",F92="h1",F92="h2",F92="h3",F92="i1",F92="i2",F92="j1",F92="j2",F92="k",F92="l1",F92="l2",F92="m1",F92="m2",F92="m3",F92="n",F92="o",F92="p",F92="q",F92="r",F92="s",F92="t",F92="u",F92="f"),MIN(G92,VLOOKUP(F92,'Appx 3 (Mass) Rules'!$A$1:$D$150,4,0)),MIN(G92,VLOOKUP(F92,'Appx 3 (Mass) Rules'!$A$1:$D$150,4,0),SUMPRODUCT(IF(I92="",0,INDEX('Appendix 3 Rules'!$B$2:$B$18,MATCH(F92,'Appendix 3 Rules'!$A$2:$A$17))))+(IF(K92="",0,INDEX('Appendix 3 Rules'!$C$2:$C$18,MATCH(F92,'Appendix 3 Rules'!$A$2:$A$17))))+(IF(M92="",0,INDEX('Appendix 3 Rules'!$D$2:$D$18,MATCH(F92,'Appendix 3 Rules'!$A$2:$A$17))))+(IF(O92="",0,INDEX('Appendix 3 Rules'!$E$2:$E$18,MATCH(F92,'Appendix 3 Rules'!$A$2:$A$17))))+(IF(Q92="",0,INDEX('Appendix 3 Rules'!$F$2:$F$18,MATCH(F92,'Appendix 3 Rules'!$A$2:$A$17))))+(IF(S92="",0,INDEX('Appendix 3 Rules'!$G$2:$G$18,MATCH(F92,'Appendix 3 Rules'!$A$2:$A$17))))+(IF(U92="",0,INDEX('Appendix 3 Rules'!$H$2:$H$18,MATCH(F92,'Appendix 3 Rules'!$A$2:$A$17))))+(IF(W92="",0,INDEX('Appendix 3 Rules'!$I$2:$I$18,MATCH(F92,'Appendix 3 Rules'!$A$2:$A$17))))+(IF(Y92="",0,INDEX('Appendix 3 Rules'!$J$2:$J$18,MATCH(F92,'Appendix 3 Rules'!$A$2:$A$17))))+(IF(AA92="",0,INDEX('Appendix 3 Rules'!$K$2:$K$18,MATCH(F92,'Appendix 3 Rules'!$A$2:$A$17))))+(IF(AC92="",0,INDEX('Appendix 3 Rules'!$L$2:$L$18,MATCH(F92,'Appendix 3 Rules'!$A$2:$A$17))))+(IF(AE92="",0,INDEX('Appendix 3 Rules'!$M$2:$M$18,MATCH(F92,'Appendix 3 Rules'!$A$2:$A$17))))+(IF(AG92="",0,INDEX('Appendix 3 Rules'!$N$2:$N$18,MATCH(F92,'Appendix 3 Rules'!$A$2:$A$17))))+(IF(F92="gc1",VLOOKUP(F92,'Appendix 3 Rules'!A$34:$O83,15)))+(IF(F92="gc2",VLOOKUP(F92,'Appendix 3 Rules'!A$34:$O83,15)))+(IF(F92="gc3",VLOOKUP(F92,'Appendix 3 Rules'!A$34:$O83,15)))+(IF(F92="gr1",VLOOKUP(F92,'Appendix 3 Rules'!A$34:$O83,15)))+(IF(F92="gr2",VLOOKUP(F92,'Appendix 3 Rules'!A$34:$O83,15)))+(IF(F92="gr3",VLOOKUP(F92,'Appendix 3 Rules'!A$34:$O83,15)))+(IF(F92="h1",VLOOKUP(F92,'Appendix 3 Rules'!A$34:$O83,15)))+(IF(F92="h2",VLOOKUP(F92,'Appendix 3 Rules'!A$34:$O83,15)))+(IF(F92="h3",VLOOKUP(F92,'Appendix 3 Rules'!A$34:$O83,15)))+(IF(F92="i1",VLOOKUP(F92,'Appendix 3 Rules'!A$34:$O83,15)))+(IF(F92="i2",VLOOKUP(F92,'Appendix 3 Rules'!A$34:$O83,15)))+(IF(F92="j1",VLOOKUP(F92,'Appendix 3 Rules'!A$34:$O83,15)))+(IF(F92="j2",VLOOKUP(F92,'Appendix 3 Rules'!A$34:$O83,15)))+(IF(F92="k",VLOOKUP(F92,'Appendix 3 Rules'!A$34:$O83,15)))+(IF(F92="l1",VLOOKUP(F92,'Appendix 3 Rules'!A$34:$O83,15)))+(IF(F92="l2",VLOOKUP(F92,'Appendix 3 Rules'!A$34:$O83,15)))+(IF(F92="m1",VLOOKUP(F92,'Appendix 3 Rules'!A$34:$O83,15)))+(IF(F92="m2",VLOOKUP(F92,'Appendix 3 Rules'!A$34:$O83,15)))+(IF(F92="m3",VLOOKUP(F92,'Appendix 3 Rules'!A$34:$O83,15)))+(IF(F92="n",VLOOKUP(F92,'Appendix 3 Rules'!A$34:$O83,15)))+(IF(F92="o",VLOOKUP(F92,'Appendix 3 Rules'!A$34:$O83,15)))+(IF(F92="p",VLOOKUP(F92,'Appendix 3 Rules'!A$34:$O83,15)))+(IF(F92="q",VLOOKUP(F92,'Appendix 3 Rules'!A$34:$O83,15)))+(IF(F92="r",VLOOKUP(F92,'Appendix 3 Rules'!A$34:$O83,15)))+(IF(F92="s",VLOOKUP(F92,'Appendix 3 Rules'!A$34:$O83,15)))+(IF(F92="t",VLOOKUP(F92,'Appendix 3 Rules'!A$34:$O83,15)))+(IF(F92="u",VLOOKUP(F92,'Appendix 3 Rules'!A$34:$O83,15))))))</f>
        <v/>
      </c>
      <c r="I92" s="14"/>
      <c r="J92" s="17"/>
      <c r="K92" s="14"/>
      <c r="L92" s="17"/>
      <c r="M92" s="14"/>
      <c r="N92" s="17"/>
      <c r="O92" s="14"/>
      <c r="P92" s="17"/>
      <c r="Q92" s="14"/>
      <c r="R92" s="17"/>
      <c r="S92" s="90"/>
      <c r="T92" s="17"/>
      <c r="U92" s="14"/>
      <c r="V92" s="17"/>
      <c r="W92" s="14"/>
      <c r="X92" s="17"/>
      <c r="Y92" s="91"/>
      <c r="Z92" s="17"/>
      <c r="AA92" s="91"/>
      <c r="AB92" s="17"/>
      <c r="AC92" s="11"/>
      <c r="AD92" s="16"/>
      <c r="AE92" s="11"/>
      <c r="AF92" s="16"/>
      <c r="AG92" s="11"/>
      <c r="AH92" s="16"/>
      <c r="AJ92" s="16" t="str">
        <f>IF(AND(F92&lt;&gt;"f",M92&lt;&gt;""),VLOOKUP(F92,'Appendix 3 Rules'!$A$1:$O$34,4,FALSE),"")</f>
        <v/>
      </c>
      <c r="AK92" s="16" t="str">
        <f>IF(Q92="","",VLOOKUP(F92,'Appendix 3 Rules'!$A$1:$N$34,6,FALSE))</f>
        <v/>
      </c>
      <c r="AL92" s="16" t="str">
        <f>IF(AND(F92="f",U92&lt;&gt;""),VLOOKUP(F92,'Appendix 3 Rules'!$A$1:$N$34,8,FALSE),"")</f>
        <v/>
      </c>
    </row>
    <row r="93" spans="1:38" ht="18" customHeight="1" x14ac:dyDescent="0.2">
      <c r="B93" s="92"/>
      <c r="C93" s="12"/>
      <c r="D93" s="13"/>
      <c r="E93" s="12"/>
      <c r="F93" s="11"/>
      <c r="G93" s="26" t="str">
        <f>IF(F93="","",SUMPRODUCT(IF(I93="",0,INDEX('Appendix 3 Rules'!$B$2:$B$18,MATCH(F93,'Appendix 3 Rules'!$A$2:$A$17))))+(IF(K93="",0,INDEX('Appendix 3 Rules'!$C$2:$C$18,MATCH(F93,'Appendix 3 Rules'!$A$2:$A$17))))+(IF(M93="",0,INDEX('Appendix 3 Rules'!$D$2:$D$18,MATCH(F93,'Appendix 3 Rules'!$A$2:$A$17))))+(IF(O93="",0,INDEX('Appendix 3 Rules'!$E$2:$E$18,MATCH(F93,'Appendix 3 Rules'!$A$2:$A$17))))+(IF(Q93="",0,INDEX('Appendix 3 Rules'!$F$2:$F$18,MATCH(F93,'Appendix 3 Rules'!$A$2:$A$17))))+(IF(S93="",0,INDEX('Appendix 3 Rules'!$G$2:$G$18,MATCH(F93,'Appendix 3 Rules'!$A$2:$A$17))))+(IF(U93="",0,INDEX('Appendix 3 Rules'!$H$2:$H$18,MATCH(F93,'Appendix 3 Rules'!$A$2:$A$17))))+(IF(W93="",0,INDEX('Appendix 3 Rules'!$I$2:$I$18,MATCH(F93,'Appendix 3 Rules'!$A$2:$A$17))))+(IF(Y93="",0,INDEX('Appendix 3 Rules'!$J$2:$J$18,MATCH(F93,'Appendix 3 Rules'!$A$2:$A$17))))+(IF(AA93="",0,INDEX('Appendix 3 Rules'!$K$2:$K$18,MATCH(F93,'Appendix 3 Rules'!$A$2:$A$17))))+(IF(AC93="",0,INDEX('Appendix 3 Rules'!$L$2:$L$18,MATCH(F93,'Appendix 3 Rules'!$A$2:$A$17))))+(IF(AE93="",0,INDEX('Appendix 3 Rules'!$M$2:$M$18,MATCH(F93,'Appendix 3 Rules'!$A$2:$A$17))))+(IF(AG93="",0,INDEX('Appendix 3 Rules'!$N$2:$N$18,MATCH(F93,'Appendix 3 Rules'!$A$2:$A$17))))+(IF(F93="gc1",VLOOKUP(F93,'Appendix 3 Rules'!A$34:$O84,15)))+(IF(F93="gc2",VLOOKUP(F93,'Appendix 3 Rules'!A$34:$O84,15)))+(IF(F93="gc3",VLOOKUP(F93,'Appendix 3 Rules'!A$34:$O84,15)))+(IF(F93="gr1",VLOOKUP(F93,'Appendix 3 Rules'!A$34:$O84,15)))+(IF(F93="gr2",VLOOKUP(F93,'Appendix 3 Rules'!A$34:$O84,15)))+(IF(F93="gr3",VLOOKUP(F93,'Appendix 3 Rules'!A$34:$O84,15)))+(IF(F93="h1",VLOOKUP(F93,'Appendix 3 Rules'!A$34:$O84,15)))+(IF(F93="h2",VLOOKUP(F93,'Appendix 3 Rules'!A$34:$O84,15)))+(IF(F93="h3",VLOOKUP(F93,'Appendix 3 Rules'!A$34:$O84,15)))+(IF(F93="i1",VLOOKUP(F93,'Appendix 3 Rules'!A$34:$O84,15)))+(IF(F93="i2",VLOOKUP(F93,'Appendix 3 Rules'!A$34:$O84,15)))+(IF(F93="j1",VLOOKUP(F93,'Appendix 3 Rules'!A$34:$O84,15)))+(IF(F93="j2",VLOOKUP(F93,'Appendix 3 Rules'!A$34:$O84,15)))+(IF(F93="k",VLOOKUP(F93,'Appendix 3 Rules'!A$34:$O84,15)))+(IF(F93="l1",VLOOKUP(F93,'Appendix 3 Rules'!A$34:$O84,15)))+(IF(F93="l2",VLOOKUP(F93,'Appendix 3 Rules'!A$34:$O84,15)))+(IF(F93="m1",VLOOKUP(F93,'Appendix 3 Rules'!A$34:$O84,15)))+(IF(F93="m2",VLOOKUP(F93,'Appendix 3 Rules'!A$34:$O84,15)))+(IF(F93="m3",VLOOKUP(F93,'Appendix 3 Rules'!A$34:$O84,15)))+(IF(F93="n",VLOOKUP(F93,'Appendix 3 Rules'!A$34:$O84,15)))+(IF(F93="o",VLOOKUP(F93,'Appendix 3 Rules'!A$34:$O84,15)))+(IF(F93="p",VLOOKUP(F93,'Appendix 3 Rules'!A$34:$O84,15)))+(IF(F93="q",VLOOKUP(F93,'Appendix 3 Rules'!A$34:$O84,15)))+(IF(F93="r",VLOOKUP(F93,'Appendix 3 Rules'!A$34:$O84,15)))+(IF(F93="s",VLOOKUP(F93,'Appendix 3 Rules'!A$34:$O84,15)))+(IF(F93="t",VLOOKUP(F93,'Appendix 3 Rules'!A$34:$O84,15)))+(IF(F93="u",VLOOKUP(F93,'Appendix 3 Rules'!A$34:$O84,15))))</f>
        <v/>
      </c>
      <c r="H93" s="93" t="str">
        <f>IF(F93="","",IF(OR(F93="d",F93="e",F93="gc1",F93="gc2",F93="gc3",F93="gr1",F93="gr2",F93="gr3",F93="h1",F93="h2",F93="h3",F93="i1",F93="i2",F93="j1",F93="j2",F93="k",F93="l1",F93="l2",F93="m1",F93="m2",F93="m3",F93="n",F93="o",F93="p",F93="q",F93="r",F93="s",F93="t",F93="u",F93="f"),MIN(G93,VLOOKUP(F93,'Appx 3 (Mass) Rules'!$A$1:$D$150,4,0)),MIN(G93,VLOOKUP(F93,'Appx 3 (Mass) Rules'!$A$1:$D$150,4,0),SUMPRODUCT(IF(I93="",0,INDEX('Appendix 3 Rules'!$B$2:$B$18,MATCH(F93,'Appendix 3 Rules'!$A$2:$A$17))))+(IF(K93="",0,INDEX('Appendix 3 Rules'!$C$2:$C$18,MATCH(F93,'Appendix 3 Rules'!$A$2:$A$17))))+(IF(M93="",0,INDEX('Appendix 3 Rules'!$D$2:$D$18,MATCH(F93,'Appendix 3 Rules'!$A$2:$A$17))))+(IF(O93="",0,INDEX('Appendix 3 Rules'!$E$2:$E$18,MATCH(F93,'Appendix 3 Rules'!$A$2:$A$17))))+(IF(Q93="",0,INDEX('Appendix 3 Rules'!$F$2:$F$18,MATCH(F93,'Appendix 3 Rules'!$A$2:$A$17))))+(IF(S93="",0,INDEX('Appendix 3 Rules'!$G$2:$G$18,MATCH(F93,'Appendix 3 Rules'!$A$2:$A$17))))+(IF(U93="",0,INDEX('Appendix 3 Rules'!$H$2:$H$18,MATCH(F93,'Appendix 3 Rules'!$A$2:$A$17))))+(IF(W93="",0,INDEX('Appendix 3 Rules'!$I$2:$I$18,MATCH(F93,'Appendix 3 Rules'!$A$2:$A$17))))+(IF(Y93="",0,INDEX('Appendix 3 Rules'!$J$2:$J$18,MATCH(F93,'Appendix 3 Rules'!$A$2:$A$17))))+(IF(AA93="",0,INDEX('Appendix 3 Rules'!$K$2:$K$18,MATCH(F93,'Appendix 3 Rules'!$A$2:$A$17))))+(IF(AC93="",0,INDEX('Appendix 3 Rules'!$L$2:$L$18,MATCH(F93,'Appendix 3 Rules'!$A$2:$A$17))))+(IF(AE93="",0,INDEX('Appendix 3 Rules'!$M$2:$M$18,MATCH(F93,'Appendix 3 Rules'!$A$2:$A$17))))+(IF(AG93="",0,INDEX('Appendix 3 Rules'!$N$2:$N$18,MATCH(F93,'Appendix 3 Rules'!$A$2:$A$17))))+(IF(F93="gc1",VLOOKUP(F93,'Appendix 3 Rules'!A$34:$O84,15)))+(IF(F93="gc2",VLOOKUP(F93,'Appendix 3 Rules'!A$34:$O84,15)))+(IF(F93="gc3",VLOOKUP(F93,'Appendix 3 Rules'!A$34:$O84,15)))+(IF(F93="gr1",VLOOKUP(F93,'Appendix 3 Rules'!A$34:$O84,15)))+(IF(F93="gr2",VLOOKUP(F93,'Appendix 3 Rules'!A$34:$O84,15)))+(IF(F93="gr3",VLOOKUP(F93,'Appendix 3 Rules'!A$34:$O84,15)))+(IF(F93="h1",VLOOKUP(F93,'Appendix 3 Rules'!A$34:$O84,15)))+(IF(F93="h2",VLOOKUP(F93,'Appendix 3 Rules'!A$34:$O84,15)))+(IF(F93="h3",VLOOKUP(F93,'Appendix 3 Rules'!A$34:$O84,15)))+(IF(F93="i1",VLOOKUP(F93,'Appendix 3 Rules'!A$34:$O84,15)))+(IF(F93="i2",VLOOKUP(F93,'Appendix 3 Rules'!A$34:$O84,15)))+(IF(F93="j1",VLOOKUP(F93,'Appendix 3 Rules'!A$34:$O84,15)))+(IF(F93="j2",VLOOKUP(F93,'Appendix 3 Rules'!A$34:$O84,15)))+(IF(F93="k",VLOOKUP(F93,'Appendix 3 Rules'!A$34:$O84,15)))+(IF(F93="l1",VLOOKUP(F93,'Appendix 3 Rules'!A$34:$O84,15)))+(IF(F93="l2",VLOOKUP(F93,'Appendix 3 Rules'!A$34:$O84,15)))+(IF(F93="m1",VLOOKUP(F93,'Appendix 3 Rules'!A$34:$O84,15)))+(IF(F93="m2",VLOOKUP(F93,'Appendix 3 Rules'!A$34:$O84,15)))+(IF(F93="m3",VLOOKUP(F93,'Appendix 3 Rules'!A$34:$O84,15)))+(IF(F93="n",VLOOKUP(F93,'Appendix 3 Rules'!A$34:$O84,15)))+(IF(F93="o",VLOOKUP(F93,'Appendix 3 Rules'!A$34:$O84,15)))+(IF(F93="p",VLOOKUP(F93,'Appendix 3 Rules'!A$34:$O84,15)))+(IF(F93="q",VLOOKUP(F93,'Appendix 3 Rules'!A$34:$O84,15)))+(IF(F93="r",VLOOKUP(F93,'Appendix 3 Rules'!A$34:$O84,15)))+(IF(F93="s",VLOOKUP(F93,'Appendix 3 Rules'!A$34:$O84,15)))+(IF(F93="t",VLOOKUP(F93,'Appendix 3 Rules'!A$34:$O84,15)))+(IF(F93="u",VLOOKUP(F93,'Appendix 3 Rules'!A$34:$O84,15))))))</f>
        <v/>
      </c>
      <c r="I93" s="15"/>
      <c r="J93" s="16"/>
      <c r="K93" s="15"/>
      <c r="L93" s="16"/>
      <c r="M93" s="15"/>
      <c r="N93" s="16"/>
      <c r="O93" s="15"/>
      <c r="P93" s="16"/>
      <c r="Q93" s="15"/>
      <c r="R93" s="16"/>
      <c r="S93" s="15"/>
      <c r="T93" s="16"/>
      <c r="U93" s="15"/>
      <c r="V93" s="16"/>
      <c r="W93" s="15"/>
      <c r="X93" s="16"/>
      <c r="Y93" s="15"/>
      <c r="Z93" s="16"/>
      <c r="AA93" s="15"/>
      <c r="AB93" s="16"/>
      <c r="AC93" s="11"/>
      <c r="AD93" s="16"/>
      <c r="AE93" s="11"/>
      <c r="AF93" s="16"/>
      <c r="AG93" s="11"/>
      <c r="AH93" s="16"/>
      <c r="AJ93" s="16" t="str">
        <f>IF(AND(F93&lt;&gt;"f",M93&lt;&gt;""),VLOOKUP(F93,'Appendix 3 Rules'!$A$1:$O$34,4,FALSE),"")</f>
        <v/>
      </c>
      <c r="AK93" s="16" t="str">
        <f>IF(Q93="","",VLOOKUP(F93,'Appendix 3 Rules'!$A$1:$N$34,6,FALSE))</f>
        <v/>
      </c>
      <c r="AL93" s="16" t="str">
        <f>IF(AND(F93="f",U93&lt;&gt;""),VLOOKUP(F93,'Appendix 3 Rules'!$A$1:$N$34,8,FALSE),"")</f>
        <v/>
      </c>
    </row>
    <row r="94" spans="1:38" ht="18" customHeight="1" x14ac:dyDescent="0.2">
      <c r="B94" s="92"/>
      <c r="C94" s="12"/>
      <c r="D94" s="13"/>
      <c r="E94" s="12"/>
      <c r="F94" s="11"/>
      <c r="G94" s="26" t="str">
        <f>IF(F94="","",SUMPRODUCT(IF(I94="",0,INDEX('Appendix 3 Rules'!$B$2:$B$18,MATCH(F94,'Appendix 3 Rules'!$A$2:$A$17))))+(IF(K94="",0,INDEX('Appendix 3 Rules'!$C$2:$C$18,MATCH(F94,'Appendix 3 Rules'!$A$2:$A$17))))+(IF(M94="",0,INDEX('Appendix 3 Rules'!$D$2:$D$18,MATCH(F94,'Appendix 3 Rules'!$A$2:$A$17))))+(IF(O94="",0,INDEX('Appendix 3 Rules'!$E$2:$E$18,MATCH(F94,'Appendix 3 Rules'!$A$2:$A$17))))+(IF(Q94="",0,INDEX('Appendix 3 Rules'!$F$2:$F$18,MATCH(F94,'Appendix 3 Rules'!$A$2:$A$17))))+(IF(S94="",0,INDEX('Appendix 3 Rules'!$G$2:$G$18,MATCH(F94,'Appendix 3 Rules'!$A$2:$A$17))))+(IF(U94="",0,INDEX('Appendix 3 Rules'!$H$2:$H$18,MATCH(F94,'Appendix 3 Rules'!$A$2:$A$17))))+(IF(W94="",0,INDEX('Appendix 3 Rules'!$I$2:$I$18,MATCH(F94,'Appendix 3 Rules'!$A$2:$A$17))))+(IF(Y94="",0,INDEX('Appendix 3 Rules'!$J$2:$J$18,MATCH(F94,'Appendix 3 Rules'!$A$2:$A$17))))+(IF(AA94="",0,INDEX('Appendix 3 Rules'!$K$2:$K$18,MATCH(F94,'Appendix 3 Rules'!$A$2:$A$17))))+(IF(AC94="",0,INDEX('Appendix 3 Rules'!$L$2:$L$18,MATCH(F94,'Appendix 3 Rules'!$A$2:$A$17))))+(IF(AE94="",0,INDEX('Appendix 3 Rules'!$M$2:$M$18,MATCH(F94,'Appendix 3 Rules'!$A$2:$A$17))))+(IF(AG94="",0,INDEX('Appendix 3 Rules'!$N$2:$N$18,MATCH(F94,'Appendix 3 Rules'!$A$2:$A$17))))+(IF(F94="gc1",VLOOKUP(F94,'Appendix 3 Rules'!A$34:$O85,15)))+(IF(F94="gc2",VLOOKUP(F94,'Appendix 3 Rules'!A$34:$O85,15)))+(IF(F94="gc3",VLOOKUP(F94,'Appendix 3 Rules'!A$34:$O85,15)))+(IF(F94="gr1",VLOOKUP(F94,'Appendix 3 Rules'!A$34:$O85,15)))+(IF(F94="gr2",VLOOKUP(F94,'Appendix 3 Rules'!A$34:$O85,15)))+(IF(F94="gr3",VLOOKUP(F94,'Appendix 3 Rules'!A$34:$O85,15)))+(IF(F94="h1",VLOOKUP(F94,'Appendix 3 Rules'!A$34:$O85,15)))+(IF(F94="h2",VLOOKUP(F94,'Appendix 3 Rules'!A$34:$O85,15)))+(IF(F94="h3",VLOOKUP(F94,'Appendix 3 Rules'!A$34:$O85,15)))+(IF(F94="i1",VLOOKUP(F94,'Appendix 3 Rules'!A$34:$O85,15)))+(IF(F94="i2",VLOOKUP(F94,'Appendix 3 Rules'!A$34:$O85,15)))+(IF(F94="j1",VLOOKUP(F94,'Appendix 3 Rules'!A$34:$O85,15)))+(IF(F94="j2",VLOOKUP(F94,'Appendix 3 Rules'!A$34:$O85,15)))+(IF(F94="k",VLOOKUP(F94,'Appendix 3 Rules'!A$34:$O85,15)))+(IF(F94="l1",VLOOKUP(F94,'Appendix 3 Rules'!A$34:$O85,15)))+(IF(F94="l2",VLOOKUP(F94,'Appendix 3 Rules'!A$34:$O85,15)))+(IF(F94="m1",VLOOKUP(F94,'Appendix 3 Rules'!A$34:$O85,15)))+(IF(F94="m2",VLOOKUP(F94,'Appendix 3 Rules'!A$34:$O85,15)))+(IF(F94="m3",VLOOKUP(F94,'Appendix 3 Rules'!A$34:$O85,15)))+(IF(F94="n",VLOOKUP(F94,'Appendix 3 Rules'!A$34:$O85,15)))+(IF(F94="o",VLOOKUP(F94,'Appendix 3 Rules'!A$34:$O85,15)))+(IF(F94="p",VLOOKUP(F94,'Appendix 3 Rules'!A$34:$O85,15)))+(IF(F94="q",VLOOKUP(F94,'Appendix 3 Rules'!A$34:$O85,15)))+(IF(F94="r",VLOOKUP(F94,'Appendix 3 Rules'!A$34:$O85,15)))+(IF(F94="s",VLOOKUP(F94,'Appendix 3 Rules'!A$34:$O85,15)))+(IF(F94="t",VLOOKUP(F94,'Appendix 3 Rules'!A$34:$O85,15)))+(IF(F94="u",VLOOKUP(F94,'Appendix 3 Rules'!A$34:$O85,15))))</f>
        <v/>
      </c>
      <c r="H94" s="93" t="str">
        <f>IF(F94="","",IF(OR(F94="d",F94="e",F94="gc1",F94="gc2",F94="gc3",F94="gr1",F94="gr2",F94="gr3",F94="h1",F94="h2",F94="h3",F94="i1",F94="i2",F94="j1",F94="j2",F94="k",F94="l1",F94="l2",F94="m1",F94="m2",F94="m3",F94="n",F94="o",F94="p",F94="q",F94="r",F94="s",F94="t",F94="u",F94="f"),MIN(G94,VLOOKUP(F94,'Appx 3 (Mass) Rules'!$A$1:$D$150,4,0)),MIN(G94,VLOOKUP(F94,'Appx 3 (Mass) Rules'!$A$1:$D$150,4,0),SUMPRODUCT(IF(I94="",0,INDEX('Appendix 3 Rules'!$B$2:$B$18,MATCH(F94,'Appendix 3 Rules'!$A$2:$A$17))))+(IF(K94="",0,INDEX('Appendix 3 Rules'!$C$2:$C$18,MATCH(F94,'Appendix 3 Rules'!$A$2:$A$17))))+(IF(M94="",0,INDEX('Appendix 3 Rules'!$D$2:$D$18,MATCH(F94,'Appendix 3 Rules'!$A$2:$A$17))))+(IF(O94="",0,INDEX('Appendix 3 Rules'!$E$2:$E$18,MATCH(F94,'Appendix 3 Rules'!$A$2:$A$17))))+(IF(Q94="",0,INDEX('Appendix 3 Rules'!$F$2:$F$18,MATCH(F94,'Appendix 3 Rules'!$A$2:$A$17))))+(IF(S94="",0,INDEX('Appendix 3 Rules'!$G$2:$G$18,MATCH(F94,'Appendix 3 Rules'!$A$2:$A$17))))+(IF(U94="",0,INDEX('Appendix 3 Rules'!$H$2:$H$18,MATCH(F94,'Appendix 3 Rules'!$A$2:$A$17))))+(IF(W94="",0,INDEX('Appendix 3 Rules'!$I$2:$I$18,MATCH(F94,'Appendix 3 Rules'!$A$2:$A$17))))+(IF(Y94="",0,INDEX('Appendix 3 Rules'!$J$2:$J$18,MATCH(F94,'Appendix 3 Rules'!$A$2:$A$17))))+(IF(AA94="",0,INDEX('Appendix 3 Rules'!$K$2:$K$18,MATCH(F94,'Appendix 3 Rules'!$A$2:$A$17))))+(IF(AC94="",0,INDEX('Appendix 3 Rules'!$L$2:$L$18,MATCH(F94,'Appendix 3 Rules'!$A$2:$A$17))))+(IF(AE94="",0,INDEX('Appendix 3 Rules'!$M$2:$M$18,MATCH(F94,'Appendix 3 Rules'!$A$2:$A$17))))+(IF(AG94="",0,INDEX('Appendix 3 Rules'!$N$2:$N$18,MATCH(F94,'Appendix 3 Rules'!$A$2:$A$17))))+(IF(F94="gc1",VLOOKUP(F94,'Appendix 3 Rules'!A$34:$O85,15)))+(IF(F94="gc2",VLOOKUP(F94,'Appendix 3 Rules'!A$34:$O85,15)))+(IF(F94="gc3",VLOOKUP(F94,'Appendix 3 Rules'!A$34:$O85,15)))+(IF(F94="gr1",VLOOKUP(F94,'Appendix 3 Rules'!A$34:$O85,15)))+(IF(F94="gr2",VLOOKUP(F94,'Appendix 3 Rules'!A$34:$O85,15)))+(IF(F94="gr3",VLOOKUP(F94,'Appendix 3 Rules'!A$34:$O85,15)))+(IF(F94="h1",VLOOKUP(F94,'Appendix 3 Rules'!A$34:$O85,15)))+(IF(F94="h2",VLOOKUP(F94,'Appendix 3 Rules'!A$34:$O85,15)))+(IF(F94="h3",VLOOKUP(F94,'Appendix 3 Rules'!A$34:$O85,15)))+(IF(F94="i1",VLOOKUP(F94,'Appendix 3 Rules'!A$34:$O85,15)))+(IF(F94="i2",VLOOKUP(F94,'Appendix 3 Rules'!A$34:$O85,15)))+(IF(F94="j1",VLOOKUP(F94,'Appendix 3 Rules'!A$34:$O85,15)))+(IF(F94="j2",VLOOKUP(F94,'Appendix 3 Rules'!A$34:$O85,15)))+(IF(F94="k",VLOOKUP(F94,'Appendix 3 Rules'!A$34:$O85,15)))+(IF(F94="l1",VLOOKUP(F94,'Appendix 3 Rules'!A$34:$O85,15)))+(IF(F94="l2",VLOOKUP(F94,'Appendix 3 Rules'!A$34:$O85,15)))+(IF(F94="m1",VLOOKUP(F94,'Appendix 3 Rules'!A$34:$O85,15)))+(IF(F94="m2",VLOOKUP(F94,'Appendix 3 Rules'!A$34:$O85,15)))+(IF(F94="m3",VLOOKUP(F94,'Appendix 3 Rules'!A$34:$O85,15)))+(IF(F94="n",VLOOKUP(F94,'Appendix 3 Rules'!A$34:$O85,15)))+(IF(F94="o",VLOOKUP(F94,'Appendix 3 Rules'!A$34:$O85,15)))+(IF(F94="p",VLOOKUP(F94,'Appendix 3 Rules'!A$34:$O85,15)))+(IF(F94="q",VLOOKUP(F94,'Appendix 3 Rules'!A$34:$O85,15)))+(IF(F94="r",VLOOKUP(F94,'Appendix 3 Rules'!A$34:$O85,15)))+(IF(F94="s",VLOOKUP(F94,'Appendix 3 Rules'!A$34:$O85,15)))+(IF(F94="t",VLOOKUP(F94,'Appendix 3 Rules'!A$34:$O85,15)))+(IF(F94="u",VLOOKUP(F94,'Appendix 3 Rules'!A$34:$O85,15))))))</f>
        <v/>
      </c>
      <c r="I94" s="14"/>
      <c r="J94" s="17"/>
      <c r="K94" s="14"/>
      <c r="L94" s="17"/>
      <c r="M94" s="14"/>
      <c r="N94" s="17"/>
      <c r="O94" s="14"/>
      <c r="P94" s="17"/>
      <c r="Q94" s="14"/>
      <c r="R94" s="17"/>
      <c r="S94" s="90"/>
      <c r="T94" s="17"/>
      <c r="U94" s="14"/>
      <c r="V94" s="17"/>
      <c r="W94" s="14"/>
      <c r="X94" s="17"/>
      <c r="Y94" s="91"/>
      <c r="Z94" s="17"/>
      <c r="AA94" s="91"/>
      <c r="AB94" s="17"/>
      <c r="AC94" s="11"/>
      <c r="AD94" s="16"/>
      <c r="AE94" s="11"/>
      <c r="AF94" s="16"/>
      <c r="AG94" s="11"/>
      <c r="AH94" s="16"/>
      <c r="AJ94" s="16" t="str">
        <f>IF(AND(F94&lt;&gt;"f",M94&lt;&gt;""),VLOOKUP(F94,'Appendix 3 Rules'!$A$1:$O$34,4,FALSE),"")</f>
        <v/>
      </c>
      <c r="AK94" s="16" t="str">
        <f>IF(Q94="","",VLOOKUP(F94,'Appendix 3 Rules'!$A$1:$N$34,6,FALSE))</f>
        <v/>
      </c>
      <c r="AL94" s="16" t="str">
        <f>IF(AND(F94="f",U94&lt;&gt;""),VLOOKUP(F94,'Appendix 3 Rules'!$A$1:$N$34,8,FALSE),"")</f>
        <v/>
      </c>
    </row>
    <row r="95" spans="1:38" ht="18" customHeight="1" x14ac:dyDescent="0.2">
      <c r="B95" s="92"/>
      <c r="C95" s="12"/>
      <c r="D95" s="13"/>
      <c r="E95" s="12"/>
      <c r="F95" s="11"/>
      <c r="G95" s="26" t="str">
        <f>IF(F95="","",SUMPRODUCT(IF(I95="",0,INDEX('Appendix 3 Rules'!$B$2:$B$18,MATCH(F95,'Appendix 3 Rules'!$A$2:$A$17))))+(IF(K95="",0,INDEX('Appendix 3 Rules'!$C$2:$C$18,MATCH(F95,'Appendix 3 Rules'!$A$2:$A$17))))+(IF(M95="",0,INDEX('Appendix 3 Rules'!$D$2:$D$18,MATCH(F95,'Appendix 3 Rules'!$A$2:$A$17))))+(IF(O95="",0,INDEX('Appendix 3 Rules'!$E$2:$E$18,MATCH(F95,'Appendix 3 Rules'!$A$2:$A$17))))+(IF(Q95="",0,INDEX('Appendix 3 Rules'!$F$2:$F$18,MATCH(F95,'Appendix 3 Rules'!$A$2:$A$17))))+(IF(S95="",0,INDEX('Appendix 3 Rules'!$G$2:$G$18,MATCH(F95,'Appendix 3 Rules'!$A$2:$A$17))))+(IF(U95="",0,INDEX('Appendix 3 Rules'!$H$2:$H$18,MATCH(F95,'Appendix 3 Rules'!$A$2:$A$17))))+(IF(W95="",0,INDEX('Appendix 3 Rules'!$I$2:$I$18,MATCH(F95,'Appendix 3 Rules'!$A$2:$A$17))))+(IF(Y95="",0,INDEX('Appendix 3 Rules'!$J$2:$J$18,MATCH(F95,'Appendix 3 Rules'!$A$2:$A$17))))+(IF(AA95="",0,INDEX('Appendix 3 Rules'!$K$2:$K$18,MATCH(F95,'Appendix 3 Rules'!$A$2:$A$17))))+(IF(AC95="",0,INDEX('Appendix 3 Rules'!$L$2:$L$18,MATCH(F95,'Appendix 3 Rules'!$A$2:$A$17))))+(IF(AE95="",0,INDEX('Appendix 3 Rules'!$M$2:$M$18,MATCH(F95,'Appendix 3 Rules'!$A$2:$A$17))))+(IF(AG95="",0,INDEX('Appendix 3 Rules'!$N$2:$N$18,MATCH(F95,'Appendix 3 Rules'!$A$2:$A$17))))+(IF(F95="gc1",VLOOKUP(F95,'Appendix 3 Rules'!A$34:$O86,15)))+(IF(F95="gc2",VLOOKUP(F95,'Appendix 3 Rules'!A$34:$O86,15)))+(IF(F95="gc3",VLOOKUP(F95,'Appendix 3 Rules'!A$34:$O86,15)))+(IF(F95="gr1",VLOOKUP(F95,'Appendix 3 Rules'!A$34:$O86,15)))+(IF(F95="gr2",VLOOKUP(F95,'Appendix 3 Rules'!A$34:$O86,15)))+(IF(F95="gr3",VLOOKUP(F95,'Appendix 3 Rules'!A$34:$O86,15)))+(IF(F95="h1",VLOOKUP(F95,'Appendix 3 Rules'!A$34:$O86,15)))+(IF(F95="h2",VLOOKUP(F95,'Appendix 3 Rules'!A$34:$O86,15)))+(IF(F95="h3",VLOOKUP(F95,'Appendix 3 Rules'!A$34:$O86,15)))+(IF(F95="i1",VLOOKUP(F95,'Appendix 3 Rules'!A$34:$O86,15)))+(IF(F95="i2",VLOOKUP(F95,'Appendix 3 Rules'!A$34:$O86,15)))+(IF(F95="j1",VLOOKUP(F95,'Appendix 3 Rules'!A$34:$O86,15)))+(IF(F95="j2",VLOOKUP(F95,'Appendix 3 Rules'!A$34:$O86,15)))+(IF(F95="k",VLOOKUP(F95,'Appendix 3 Rules'!A$34:$O86,15)))+(IF(F95="l1",VLOOKUP(F95,'Appendix 3 Rules'!A$34:$O86,15)))+(IF(F95="l2",VLOOKUP(F95,'Appendix 3 Rules'!A$34:$O86,15)))+(IF(F95="m1",VLOOKUP(F95,'Appendix 3 Rules'!A$34:$O86,15)))+(IF(F95="m2",VLOOKUP(F95,'Appendix 3 Rules'!A$34:$O86,15)))+(IF(F95="m3",VLOOKUP(F95,'Appendix 3 Rules'!A$34:$O86,15)))+(IF(F95="n",VLOOKUP(F95,'Appendix 3 Rules'!A$34:$O86,15)))+(IF(F95="o",VLOOKUP(F95,'Appendix 3 Rules'!A$34:$O86,15)))+(IF(F95="p",VLOOKUP(F95,'Appendix 3 Rules'!A$34:$O86,15)))+(IF(F95="q",VLOOKUP(F95,'Appendix 3 Rules'!A$34:$O86,15)))+(IF(F95="r",VLOOKUP(F95,'Appendix 3 Rules'!A$34:$O86,15)))+(IF(F95="s",VLOOKUP(F95,'Appendix 3 Rules'!A$34:$O86,15)))+(IF(F95="t",VLOOKUP(F95,'Appendix 3 Rules'!A$34:$O86,15)))+(IF(F95="u",VLOOKUP(F95,'Appendix 3 Rules'!A$34:$O86,15))))</f>
        <v/>
      </c>
      <c r="H95" s="93" t="str">
        <f>IF(F95="","",IF(OR(F95="d",F95="e",F95="gc1",F95="gc2",F95="gc3",F95="gr1",F95="gr2",F95="gr3",F95="h1",F95="h2",F95="h3",F95="i1",F95="i2",F95="j1",F95="j2",F95="k",F95="l1",F95="l2",F95="m1",F95="m2",F95="m3",F95="n",F95="o",F95="p",F95="q",F95="r",F95="s",F95="t",F95="u",F95="f"),MIN(G95,VLOOKUP(F95,'Appx 3 (Mass) Rules'!$A$1:$D$150,4,0)),MIN(G95,VLOOKUP(F95,'Appx 3 (Mass) Rules'!$A$1:$D$150,4,0),SUMPRODUCT(IF(I95="",0,INDEX('Appendix 3 Rules'!$B$2:$B$18,MATCH(F95,'Appendix 3 Rules'!$A$2:$A$17))))+(IF(K95="",0,INDEX('Appendix 3 Rules'!$C$2:$C$18,MATCH(F95,'Appendix 3 Rules'!$A$2:$A$17))))+(IF(M95="",0,INDEX('Appendix 3 Rules'!$D$2:$D$18,MATCH(F95,'Appendix 3 Rules'!$A$2:$A$17))))+(IF(O95="",0,INDEX('Appendix 3 Rules'!$E$2:$E$18,MATCH(F95,'Appendix 3 Rules'!$A$2:$A$17))))+(IF(Q95="",0,INDEX('Appendix 3 Rules'!$F$2:$F$18,MATCH(F95,'Appendix 3 Rules'!$A$2:$A$17))))+(IF(S95="",0,INDEX('Appendix 3 Rules'!$G$2:$G$18,MATCH(F95,'Appendix 3 Rules'!$A$2:$A$17))))+(IF(U95="",0,INDEX('Appendix 3 Rules'!$H$2:$H$18,MATCH(F95,'Appendix 3 Rules'!$A$2:$A$17))))+(IF(W95="",0,INDEX('Appendix 3 Rules'!$I$2:$I$18,MATCH(F95,'Appendix 3 Rules'!$A$2:$A$17))))+(IF(Y95="",0,INDEX('Appendix 3 Rules'!$J$2:$J$18,MATCH(F95,'Appendix 3 Rules'!$A$2:$A$17))))+(IF(AA95="",0,INDEX('Appendix 3 Rules'!$K$2:$K$18,MATCH(F95,'Appendix 3 Rules'!$A$2:$A$17))))+(IF(AC95="",0,INDEX('Appendix 3 Rules'!$L$2:$L$18,MATCH(F95,'Appendix 3 Rules'!$A$2:$A$17))))+(IF(AE95="",0,INDEX('Appendix 3 Rules'!$M$2:$M$18,MATCH(F95,'Appendix 3 Rules'!$A$2:$A$17))))+(IF(AG95="",0,INDEX('Appendix 3 Rules'!$N$2:$N$18,MATCH(F95,'Appendix 3 Rules'!$A$2:$A$17))))+(IF(F95="gc1",VLOOKUP(F95,'Appendix 3 Rules'!A$34:$O86,15)))+(IF(F95="gc2",VLOOKUP(F95,'Appendix 3 Rules'!A$34:$O86,15)))+(IF(F95="gc3",VLOOKUP(F95,'Appendix 3 Rules'!A$34:$O86,15)))+(IF(F95="gr1",VLOOKUP(F95,'Appendix 3 Rules'!A$34:$O86,15)))+(IF(F95="gr2",VLOOKUP(F95,'Appendix 3 Rules'!A$34:$O86,15)))+(IF(F95="gr3",VLOOKUP(F95,'Appendix 3 Rules'!A$34:$O86,15)))+(IF(F95="h1",VLOOKUP(F95,'Appendix 3 Rules'!A$34:$O86,15)))+(IF(F95="h2",VLOOKUP(F95,'Appendix 3 Rules'!A$34:$O86,15)))+(IF(F95="h3",VLOOKUP(F95,'Appendix 3 Rules'!A$34:$O86,15)))+(IF(F95="i1",VLOOKUP(F95,'Appendix 3 Rules'!A$34:$O86,15)))+(IF(F95="i2",VLOOKUP(F95,'Appendix 3 Rules'!A$34:$O86,15)))+(IF(F95="j1",VLOOKUP(F95,'Appendix 3 Rules'!A$34:$O86,15)))+(IF(F95="j2",VLOOKUP(F95,'Appendix 3 Rules'!A$34:$O86,15)))+(IF(F95="k",VLOOKUP(F95,'Appendix 3 Rules'!A$34:$O86,15)))+(IF(F95="l1",VLOOKUP(F95,'Appendix 3 Rules'!A$34:$O86,15)))+(IF(F95="l2",VLOOKUP(F95,'Appendix 3 Rules'!A$34:$O86,15)))+(IF(F95="m1",VLOOKUP(F95,'Appendix 3 Rules'!A$34:$O86,15)))+(IF(F95="m2",VLOOKUP(F95,'Appendix 3 Rules'!A$34:$O86,15)))+(IF(F95="m3",VLOOKUP(F95,'Appendix 3 Rules'!A$34:$O86,15)))+(IF(F95="n",VLOOKUP(F95,'Appendix 3 Rules'!A$34:$O86,15)))+(IF(F95="o",VLOOKUP(F95,'Appendix 3 Rules'!A$34:$O86,15)))+(IF(F95="p",VLOOKUP(F95,'Appendix 3 Rules'!A$34:$O86,15)))+(IF(F95="q",VLOOKUP(F95,'Appendix 3 Rules'!A$34:$O86,15)))+(IF(F95="r",VLOOKUP(F95,'Appendix 3 Rules'!A$34:$O86,15)))+(IF(F95="s",VLOOKUP(F95,'Appendix 3 Rules'!A$34:$O86,15)))+(IF(F95="t",VLOOKUP(F95,'Appendix 3 Rules'!A$34:$O86,15)))+(IF(F95="u",VLOOKUP(F95,'Appendix 3 Rules'!A$34:$O86,15))))))</f>
        <v/>
      </c>
      <c r="I95" s="15"/>
      <c r="J95" s="16"/>
      <c r="K95" s="15"/>
      <c r="L95" s="16"/>
      <c r="M95" s="15"/>
      <c r="N95" s="16"/>
      <c r="O95" s="15"/>
      <c r="P95" s="16"/>
      <c r="Q95" s="15"/>
      <c r="R95" s="16"/>
      <c r="S95" s="15"/>
      <c r="T95" s="16"/>
      <c r="U95" s="15"/>
      <c r="V95" s="16"/>
      <c r="W95" s="15"/>
      <c r="X95" s="16"/>
      <c r="Y95" s="15"/>
      <c r="Z95" s="16"/>
      <c r="AA95" s="15"/>
      <c r="AB95" s="16"/>
      <c r="AC95" s="11"/>
      <c r="AD95" s="16"/>
      <c r="AE95" s="11"/>
      <c r="AF95" s="16"/>
      <c r="AG95" s="11"/>
      <c r="AH95" s="16"/>
      <c r="AJ95" s="16" t="str">
        <f>IF(AND(F95&lt;&gt;"f",M95&lt;&gt;""),VLOOKUP(F95,'Appendix 3 Rules'!$A$1:$O$34,4,FALSE),"")</f>
        <v/>
      </c>
      <c r="AK95" s="16" t="str">
        <f>IF(Q95="","",VLOOKUP(F95,'Appendix 3 Rules'!$A$1:$N$34,6,FALSE))</f>
        <v/>
      </c>
      <c r="AL95" s="16" t="str">
        <f>IF(AND(F95="f",U95&lt;&gt;""),VLOOKUP(F95,'Appendix 3 Rules'!$A$1:$N$34,8,FALSE),"")</f>
        <v/>
      </c>
    </row>
    <row r="96" spans="1:38" ht="18" customHeight="1" x14ac:dyDescent="0.2">
      <c r="B96" s="92"/>
      <c r="C96" s="12"/>
      <c r="D96" s="13"/>
      <c r="E96" s="12"/>
      <c r="F96" s="11"/>
      <c r="G96" s="26" t="str">
        <f>IF(F96="","",SUMPRODUCT(IF(I96="",0,INDEX('Appendix 3 Rules'!$B$2:$B$18,MATCH(F96,'Appendix 3 Rules'!$A$2:$A$17))))+(IF(K96="",0,INDEX('Appendix 3 Rules'!$C$2:$C$18,MATCH(F96,'Appendix 3 Rules'!$A$2:$A$17))))+(IF(M96="",0,INDEX('Appendix 3 Rules'!$D$2:$D$18,MATCH(F96,'Appendix 3 Rules'!$A$2:$A$17))))+(IF(O96="",0,INDEX('Appendix 3 Rules'!$E$2:$E$18,MATCH(F96,'Appendix 3 Rules'!$A$2:$A$17))))+(IF(Q96="",0,INDEX('Appendix 3 Rules'!$F$2:$F$18,MATCH(F96,'Appendix 3 Rules'!$A$2:$A$17))))+(IF(S96="",0,INDEX('Appendix 3 Rules'!$G$2:$G$18,MATCH(F96,'Appendix 3 Rules'!$A$2:$A$17))))+(IF(U96="",0,INDEX('Appendix 3 Rules'!$H$2:$H$18,MATCH(F96,'Appendix 3 Rules'!$A$2:$A$17))))+(IF(W96="",0,INDEX('Appendix 3 Rules'!$I$2:$I$18,MATCH(F96,'Appendix 3 Rules'!$A$2:$A$17))))+(IF(Y96="",0,INDEX('Appendix 3 Rules'!$J$2:$J$18,MATCH(F96,'Appendix 3 Rules'!$A$2:$A$17))))+(IF(AA96="",0,INDEX('Appendix 3 Rules'!$K$2:$K$18,MATCH(F96,'Appendix 3 Rules'!$A$2:$A$17))))+(IF(AC96="",0,INDEX('Appendix 3 Rules'!$L$2:$L$18,MATCH(F96,'Appendix 3 Rules'!$A$2:$A$17))))+(IF(AE96="",0,INDEX('Appendix 3 Rules'!$M$2:$M$18,MATCH(F96,'Appendix 3 Rules'!$A$2:$A$17))))+(IF(AG96="",0,INDEX('Appendix 3 Rules'!$N$2:$N$18,MATCH(F96,'Appendix 3 Rules'!$A$2:$A$17))))+(IF(F96="gc1",VLOOKUP(F96,'Appendix 3 Rules'!A$34:$O87,15)))+(IF(F96="gc2",VLOOKUP(F96,'Appendix 3 Rules'!A$34:$O87,15)))+(IF(F96="gc3",VLOOKUP(F96,'Appendix 3 Rules'!A$34:$O87,15)))+(IF(F96="gr1",VLOOKUP(F96,'Appendix 3 Rules'!A$34:$O87,15)))+(IF(F96="gr2",VLOOKUP(F96,'Appendix 3 Rules'!A$34:$O87,15)))+(IF(F96="gr3",VLOOKUP(F96,'Appendix 3 Rules'!A$34:$O87,15)))+(IF(F96="h1",VLOOKUP(F96,'Appendix 3 Rules'!A$34:$O87,15)))+(IF(F96="h2",VLOOKUP(F96,'Appendix 3 Rules'!A$34:$O87,15)))+(IF(F96="h3",VLOOKUP(F96,'Appendix 3 Rules'!A$34:$O87,15)))+(IF(F96="i1",VLOOKUP(F96,'Appendix 3 Rules'!A$34:$O87,15)))+(IF(F96="i2",VLOOKUP(F96,'Appendix 3 Rules'!A$34:$O87,15)))+(IF(F96="j1",VLOOKUP(F96,'Appendix 3 Rules'!A$34:$O87,15)))+(IF(F96="j2",VLOOKUP(F96,'Appendix 3 Rules'!A$34:$O87,15)))+(IF(F96="k",VLOOKUP(F96,'Appendix 3 Rules'!A$34:$O87,15)))+(IF(F96="l1",VLOOKUP(F96,'Appendix 3 Rules'!A$34:$O87,15)))+(IF(F96="l2",VLOOKUP(F96,'Appendix 3 Rules'!A$34:$O87,15)))+(IF(F96="m1",VLOOKUP(F96,'Appendix 3 Rules'!A$34:$O87,15)))+(IF(F96="m2",VLOOKUP(F96,'Appendix 3 Rules'!A$34:$O87,15)))+(IF(F96="m3",VLOOKUP(F96,'Appendix 3 Rules'!A$34:$O87,15)))+(IF(F96="n",VLOOKUP(F96,'Appendix 3 Rules'!A$34:$O87,15)))+(IF(F96="o",VLOOKUP(F96,'Appendix 3 Rules'!A$34:$O87,15)))+(IF(F96="p",VLOOKUP(F96,'Appendix 3 Rules'!A$34:$O87,15)))+(IF(F96="q",VLOOKUP(F96,'Appendix 3 Rules'!A$34:$O87,15)))+(IF(F96="r",VLOOKUP(F96,'Appendix 3 Rules'!A$34:$O87,15)))+(IF(F96="s",VLOOKUP(F96,'Appendix 3 Rules'!A$34:$O87,15)))+(IF(F96="t",VLOOKUP(F96,'Appendix 3 Rules'!A$34:$O87,15)))+(IF(F96="u",VLOOKUP(F96,'Appendix 3 Rules'!A$34:$O87,15))))</f>
        <v/>
      </c>
      <c r="H96" s="93" t="str">
        <f>IF(F96="","",IF(OR(F96="d",F96="e",F96="gc1",F96="gc2",F96="gc3",F96="gr1",F96="gr2",F96="gr3",F96="h1",F96="h2",F96="h3",F96="i1",F96="i2",F96="j1",F96="j2",F96="k",F96="l1",F96="l2",F96="m1",F96="m2",F96="m3",F96="n",F96="o",F96="p",F96="q",F96="r",F96="s",F96="t",F96="u",F96="f"),MIN(G96,VLOOKUP(F96,'Appx 3 (Mass) Rules'!$A$1:$D$150,4,0)),MIN(G96,VLOOKUP(F96,'Appx 3 (Mass) Rules'!$A$1:$D$150,4,0),SUMPRODUCT(IF(I96="",0,INDEX('Appendix 3 Rules'!$B$2:$B$18,MATCH(F96,'Appendix 3 Rules'!$A$2:$A$17))))+(IF(K96="",0,INDEX('Appendix 3 Rules'!$C$2:$C$18,MATCH(F96,'Appendix 3 Rules'!$A$2:$A$17))))+(IF(M96="",0,INDEX('Appendix 3 Rules'!$D$2:$D$18,MATCH(F96,'Appendix 3 Rules'!$A$2:$A$17))))+(IF(O96="",0,INDEX('Appendix 3 Rules'!$E$2:$E$18,MATCH(F96,'Appendix 3 Rules'!$A$2:$A$17))))+(IF(Q96="",0,INDEX('Appendix 3 Rules'!$F$2:$F$18,MATCH(F96,'Appendix 3 Rules'!$A$2:$A$17))))+(IF(S96="",0,INDEX('Appendix 3 Rules'!$G$2:$G$18,MATCH(F96,'Appendix 3 Rules'!$A$2:$A$17))))+(IF(U96="",0,INDEX('Appendix 3 Rules'!$H$2:$H$18,MATCH(F96,'Appendix 3 Rules'!$A$2:$A$17))))+(IF(W96="",0,INDEX('Appendix 3 Rules'!$I$2:$I$18,MATCH(F96,'Appendix 3 Rules'!$A$2:$A$17))))+(IF(Y96="",0,INDEX('Appendix 3 Rules'!$J$2:$J$18,MATCH(F96,'Appendix 3 Rules'!$A$2:$A$17))))+(IF(AA96="",0,INDEX('Appendix 3 Rules'!$K$2:$K$18,MATCH(F96,'Appendix 3 Rules'!$A$2:$A$17))))+(IF(AC96="",0,INDEX('Appendix 3 Rules'!$L$2:$L$18,MATCH(F96,'Appendix 3 Rules'!$A$2:$A$17))))+(IF(AE96="",0,INDEX('Appendix 3 Rules'!$M$2:$M$18,MATCH(F96,'Appendix 3 Rules'!$A$2:$A$17))))+(IF(AG96="",0,INDEX('Appendix 3 Rules'!$N$2:$N$18,MATCH(F96,'Appendix 3 Rules'!$A$2:$A$17))))+(IF(F96="gc1",VLOOKUP(F96,'Appendix 3 Rules'!A$34:$O87,15)))+(IF(F96="gc2",VLOOKUP(F96,'Appendix 3 Rules'!A$34:$O87,15)))+(IF(F96="gc3",VLOOKUP(F96,'Appendix 3 Rules'!A$34:$O87,15)))+(IF(F96="gr1",VLOOKUP(F96,'Appendix 3 Rules'!A$34:$O87,15)))+(IF(F96="gr2",VLOOKUP(F96,'Appendix 3 Rules'!A$34:$O87,15)))+(IF(F96="gr3",VLOOKUP(F96,'Appendix 3 Rules'!A$34:$O87,15)))+(IF(F96="h1",VLOOKUP(F96,'Appendix 3 Rules'!A$34:$O87,15)))+(IF(F96="h2",VLOOKUP(F96,'Appendix 3 Rules'!A$34:$O87,15)))+(IF(F96="h3",VLOOKUP(F96,'Appendix 3 Rules'!A$34:$O87,15)))+(IF(F96="i1",VLOOKUP(F96,'Appendix 3 Rules'!A$34:$O87,15)))+(IF(F96="i2",VLOOKUP(F96,'Appendix 3 Rules'!A$34:$O87,15)))+(IF(F96="j1",VLOOKUP(F96,'Appendix 3 Rules'!A$34:$O87,15)))+(IF(F96="j2",VLOOKUP(F96,'Appendix 3 Rules'!A$34:$O87,15)))+(IF(F96="k",VLOOKUP(F96,'Appendix 3 Rules'!A$34:$O87,15)))+(IF(F96="l1",VLOOKUP(F96,'Appendix 3 Rules'!A$34:$O87,15)))+(IF(F96="l2",VLOOKUP(F96,'Appendix 3 Rules'!A$34:$O87,15)))+(IF(F96="m1",VLOOKUP(F96,'Appendix 3 Rules'!A$34:$O87,15)))+(IF(F96="m2",VLOOKUP(F96,'Appendix 3 Rules'!A$34:$O87,15)))+(IF(F96="m3",VLOOKUP(F96,'Appendix 3 Rules'!A$34:$O87,15)))+(IF(F96="n",VLOOKUP(F96,'Appendix 3 Rules'!A$34:$O87,15)))+(IF(F96="o",VLOOKUP(F96,'Appendix 3 Rules'!A$34:$O87,15)))+(IF(F96="p",VLOOKUP(F96,'Appendix 3 Rules'!A$34:$O87,15)))+(IF(F96="q",VLOOKUP(F96,'Appendix 3 Rules'!A$34:$O87,15)))+(IF(F96="r",VLOOKUP(F96,'Appendix 3 Rules'!A$34:$O87,15)))+(IF(F96="s",VLOOKUP(F96,'Appendix 3 Rules'!A$34:$O87,15)))+(IF(F96="t",VLOOKUP(F96,'Appendix 3 Rules'!A$34:$O87,15)))+(IF(F96="u",VLOOKUP(F96,'Appendix 3 Rules'!A$34:$O87,15))))))</f>
        <v/>
      </c>
      <c r="I96" s="14"/>
      <c r="J96" s="17"/>
      <c r="K96" s="14"/>
      <c r="L96" s="17"/>
      <c r="M96" s="14"/>
      <c r="N96" s="17"/>
      <c r="O96" s="14"/>
      <c r="P96" s="17"/>
      <c r="Q96" s="14"/>
      <c r="R96" s="17"/>
      <c r="S96" s="90"/>
      <c r="T96" s="17"/>
      <c r="U96" s="14"/>
      <c r="V96" s="17"/>
      <c r="W96" s="14"/>
      <c r="X96" s="17"/>
      <c r="Y96" s="91"/>
      <c r="Z96" s="17"/>
      <c r="AA96" s="91"/>
      <c r="AB96" s="17"/>
      <c r="AC96" s="11"/>
      <c r="AD96" s="16"/>
      <c r="AE96" s="11"/>
      <c r="AF96" s="16"/>
      <c r="AG96" s="11"/>
      <c r="AH96" s="16"/>
      <c r="AJ96" s="16" t="str">
        <f>IF(AND(F96&lt;&gt;"f",M96&lt;&gt;""),VLOOKUP(F96,'Appendix 3 Rules'!$A$1:$O$34,4,FALSE),"")</f>
        <v/>
      </c>
      <c r="AK96" s="16" t="str">
        <f>IF(Q96="","",VLOOKUP(F96,'Appendix 3 Rules'!$A$1:$N$34,6,FALSE))</f>
        <v/>
      </c>
      <c r="AL96" s="16" t="str">
        <f>IF(AND(F96="f",U96&lt;&gt;""),VLOOKUP(F96,'Appendix 3 Rules'!$A$1:$N$34,8,FALSE),"")</f>
        <v/>
      </c>
    </row>
    <row r="97" spans="1:38" ht="18" customHeight="1" x14ac:dyDescent="0.2">
      <c r="B97" s="92"/>
      <c r="C97" s="12"/>
      <c r="D97" s="13"/>
      <c r="E97" s="12"/>
      <c r="F97" s="11"/>
      <c r="G97" s="26" t="str">
        <f>IF(F97="","",SUMPRODUCT(IF(I97="",0,INDEX('Appendix 3 Rules'!$B$2:$B$18,MATCH(F97,'Appendix 3 Rules'!$A$2:$A$17))))+(IF(K97="",0,INDEX('Appendix 3 Rules'!$C$2:$C$18,MATCH(F97,'Appendix 3 Rules'!$A$2:$A$17))))+(IF(M97="",0,INDEX('Appendix 3 Rules'!$D$2:$D$18,MATCH(F97,'Appendix 3 Rules'!$A$2:$A$17))))+(IF(O97="",0,INDEX('Appendix 3 Rules'!$E$2:$E$18,MATCH(F97,'Appendix 3 Rules'!$A$2:$A$17))))+(IF(Q97="",0,INDEX('Appendix 3 Rules'!$F$2:$F$18,MATCH(F97,'Appendix 3 Rules'!$A$2:$A$17))))+(IF(S97="",0,INDEX('Appendix 3 Rules'!$G$2:$G$18,MATCH(F97,'Appendix 3 Rules'!$A$2:$A$17))))+(IF(U97="",0,INDEX('Appendix 3 Rules'!$H$2:$H$18,MATCH(F97,'Appendix 3 Rules'!$A$2:$A$17))))+(IF(W97="",0,INDEX('Appendix 3 Rules'!$I$2:$I$18,MATCH(F97,'Appendix 3 Rules'!$A$2:$A$17))))+(IF(Y97="",0,INDEX('Appendix 3 Rules'!$J$2:$J$18,MATCH(F97,'Appendix 3 Rules'!$A$2:$A$17))))+(IF(AA97="",0,INDEX('Appendix 3 Rules'!$K$2:$K$18,MATCH(F97,'Appendix 3 Rules'!$A$2:$A$17))))+(IF(AC97="",0,INDEX('Appendix 3 Rules'!$L$2:$L$18,MATCH(F97,'Appendix 3 Rules'!$A$2:$A$17))))+(IF(AE97="",0,INDEX('Appendix 3 Rules'!$M$2:$M$18,MATCH(F97,'Appendix 3 Rules'!$A$2:$A$17))))+(IF(AG97="",0,INDEX('Appendix 3 Rules'!$N$2:$N$18,MATCH(F97,'Appendix 3 Rules'!$A$2:$A$17))))+(IF(F97="gc1",VLOOKUP(F97,'Appendix 3 Rules'!A$34:$O88,15)))+(IF(F97="gc2",VLOOKUP(F97,'Appendix 3 Rules'!A$34:$O88,15)))+(IF(F97="gc3",VLOOKUP(F97,'Appendix 3 Rules'!A$34:$O88,15)))+(IF(F97="gr1",VLOOKUP(F97,'Appendix 3 Rules'!A$34:$O88,15)))+(IF(F97="gr2",VLOOKUP(F97,'Appendix 3 Rules'!A$34:$O88,15)))+(IF(F97="gr3",VLOOKUP(F97,'Appendix 3 Rules'!A$34:$O88,15)))+(IF(F97="h1",VLOOKUP(F97,'Appendix 3 Rules'!A$34:$O88,15)))+(IF(F97="h2",VLOOKUP(F97,'Appendix 3 Rules'!A$34:$O88,15)))+(IF(F97="h3",VLOOKUP(F97,'Appendix 3 Rules'!A$34:$O88,15)))+(IF(F97="i1",VLOOKUP(F97,'Appendix 3 Rules'!A$34:$O88,15)))+(IF(F97="i2",VLOOKUP(F97,'Appendix 3 Rules'!A$34:$O88,15)))+(IF(F97="j1",VLOOKUP(F97,'Appendix 3 Rules'!A$34:$O88,15)))+(IF(F97="j2",VLOOKUP(F97,'Appendix 3 Rules'!A$34:$O88,15)))+(IF(F97="k",VLOOKUP(F97,'Appendix 3 Rules'!A$34:$O88,15)))+(IF(F97="l1",VLOOKUP(F97,'Appendix 3 Rules'!A$34:$O88,15)))+(IF(F97="l2",VLOOKUP(F97,'Appendix 3 Rules'!A$34:$O88,15)))+(IF(F97="m1",VLOOKUP(F97,'Appendix 3 Rules'!A$34:$O88,15)))+(IF(F97="m2",VLOOKUP(F97,'Appendix 3 Rules'!A$34:$O88,15)))+(IF(F97="m3",VLOOKUP(F97,'Appendix 3 Rules'!A$34:$O88,15)))+(IF(F97="n",VLOOKUP(F97,'Appendix 3 Rules'!A$34:$O88,15)))+(IF(F97="o",VLOOKUP(F97,'Appendix 3 Rules'!A$34:$O88,15)))+(IF(F97="p",VLOOKUP(F97,'Appendix 3 Rules'!A$34:$O88,15)))+(IF(F97="q",VLOOKUP(F97,'Appendix 3 Rules'!A$34:$O88,15)))+(IF(F97="r",VLOOKUP(F97,'Appendix 3 Rules'!A$34:$O88,15)))+(IF(F97="s",VLOOKUP(F97,'Appendix 3 Rules'!A$34:$O88,15)))+(IF(F97="t",VLOOKUP(F97,'Appendix 3 Rules'!A$34:$O88,15)))+(IF(F97="u",VLOOKUP(F97,'Appendix 3 Rules'!A$34:$O88,15))))</f>
        <v/>
      </c>
      <c r="H97" s="93" t="str">
        <f>IF(F97="","",IF(OR(F97="d",F97="e",F97="gc1",F97="gc2",F97="gc3",F97="gr1",F97="gr2",F97="gr3",F97="h1",F97="h2",F97="h3",F97="i1",F97="i2",F97="j1",F97="j2",F97="k",F97="l1",F97="l2",F97="m1",F97="m2",F97="m3",F97="n",F97="o",F97="p",F97="q",F97="r",F97="s",F97="t",F97="u",F97="f"),MIN(G97,VLOOKUP(F97,'Appx 3 (Mass) Rules'!$A$1:$D$150,4,0)),MIN(G97,VLOOKUP(F97,'Appx 3 (Mass) Rules'!$A$1:$D$150,4,0),SUMPRODUCT(IF(I97="",0,INDEX('Appendix 3 Rules'!$B$2:$B$18,MATCH(F97,'Appendix 3 Rules'!$A$2:$A$17))))+(IF(K97="",0,INDEX('Appendix 3 Rules'!$C$2:$C$18,MATCH(F97,'Appendix 3 Rules'!$A$2:$A$17))))+(IF(M97="",0,INDEX('Appendix 3 Rules'!$D$2:$D$18,MATCH(F97,'Appendix 3 Rules'!$A$2:$A$17))))+(IF(O97="",0,INDEX('Appendix 3 Rules'!$E$2:$E$18,MATCH(F97,'Appendix 3 Rules'!$A$2:$A$17))))+(IF(Q97="",0,INDEX('Appendix 3 Rules'!$F$2:$F$18,MATCH(F97,'Appendix 3 Rules'!$A$2:$A$17))))+(IF(S97="",0,INDEX('Appendix 3 Rules'!$G$2:$G$18,MATCH(F97,'Appendix 3 Rules'!$A$2:$A$17))))+(IF(U97="",0,INDEX('Appendix 3 Rules'!$H$2:$H$18,MATCH(F97,'Appendix 3 Rules'!$A$2:$A$17))))+(IF(W97="",0,INDEX('Appendix 3 Rules'!$I$2:$I$18,MATCH(F97,'Appendix 3 Rules'!$A$2:$A$17))))+(IF(Y97="",0,INDEX('Appendix 3 Rules'!$J$2:$J$18,MATCH(F97,'Appendix 3 Rules'!$A$2:$A$17))))+(IF(AA97="",0,INDEX('Appendix 3 Rules'!$K$2:$K$18,MATCH(F97,'Appendix 3 Rules'!$A$2:$A$17))))+(IF(AC97="",0,INDEX('Appendix 3 Rules'!$L$2:$L$18,MATCH(F97,'Appendix 3 Rules'!$A$2:$A$17))))+(IF(AE97="",0,INDEX('Appendix 3 Rules'!$M$2:$M$18,MATCH(F97,'Appendix 3 Rules'!$A$2:$A$17))))+(IF(AG97="",0,INDEX('Appendix 3 Rules'!$N$2:$N$18,MATCH(F97,'Appendix 3 Rules'!$A$2:$A$17))))+(IF(F97="gc1",VLOOKUP(F97,'Appendix 3 Rules'!A$34:$O88,15)))+(IF(F97="gc2",VLOOKUP(F97,'Appendix 3 Rules'!A$34:$O88,15)))+(IF(F97="gc3",VLOOKUP(F97,'Appendix 3 Rules'!A$34:$O88,15)))+(IF(F97="gr1",VLOOKUP(F97,'Appendix 3 Rules'!A$34:$O88,15)))+(IF(F97="gr2",VLOOKUP(F97,'Appendix 3 Rules'!A$34:$O88,15)))+(IF(F97="gr3",VLOOKUP(F97,'Appendix 3 Rules'!A$34:$O88,15)))+(IF(F97="h1",VLOOKUP(F97,'Appendix 3 Rules'!A$34:$O88,15)))+(IF(F97="h2",VLOOKUP(F97,'Appendix 3 Rules'!A$34:$O88,15)))+(IF(F97="h3",VLOOKUP(F97,'Appendix 3 Rules'!A$34:$O88,15)))+(IF(F97="i1",VLOOKUP(F97,'Appendix 3 Rules'!A$34:$O88,15)))+(IF(F97="i2",VLOOKUP(F97,'Appendix 3 Rules'!A$34:$O88,15)))+(IF(F97="j1",VLOOKUP(F97,'Appendix 3 Rules'!A$34:$O88,15)))+(IF(F97="j2",VLOOKUP(F97,'Appendix 3 Rules'!A$34:$O88,15)))+(IF(F97="k",VLOOKUP(F97,'Appendix 3 Rules'!A$34:$O88,15)))+(IF(F97="l1",VLOOKUP(F97,'Appendix 3 Rules'!A$34:$O88,15)))+(IF(F97="l2",VLOOKUP(F97,'Appendix 3 Rules'!A$34:$O88,15)))+(IF(F97="m1",VLOOKUP(F97,'Appendix 3 Rules'!A$34:$O88,15)))+(IF(F97="m2",VLOOKUP(F97,'Appendix 3 Rules'!A$34:$O88,15)))+(IF(F97="m3",VLOOKUP(F97,'Appendix 3 Rules'!A$34:$O88,15)))+(IF(F97="n",VLOOKUP(F97,'Appendix 3 Rules'!A$34:$O88,15)))+(IF(F97="o",VLOOKUP(F97,'Appendix 3 Rules'!A$34:$O88,15)))+(IF(F97="p",VLOOKUP(F97,'Appendix 3 Rules'!A$34:$O88,15)))+(IF(F97="q",VLOOKUP(F97,'Appendix 3 Rules'!A$34:$O88,15)))+(IF(F97="r",VLOOKUP(F97,'Appendix 3 Rules'!A$34:$O88,15)))+(IF(F97="s",VLOOKUP(F97,'Appendix 3 Rules'!A$34:$O88,15)))+(IF(F97="t",VLOOKUP(F97,'Appendix 3 Rules'!A$34:$O88,15)))+(IF(F97="u",VLOOKUP(F97,'Appendix 3 Rules'!A$34:$O88,15))))))</f>
        <v/>
      </c>
      <c r="I97" s="15"/>
      <c r="J97" s="16"/>
      <c r="K97" s="15"/>
      <c r="L97" s="16"/>
      <c r="M97" s="15"/>
      <c r="N97" s="16"/>
      <c r="O97" s="15"/>
      <c r="P97" s="16"/>
      <c r="Q97" s="15"/>
      <c r="R97" s="16"/>
      <c r="S97" s="15"/>
      <c r="T97" s="16"/>
      <c r="U97" s="15"/>
      <c r="V97" s="16"/>
      <c r="W97" s="15"/>
      <c r="X97" s="16"/>
      <c r="Y97" s="15"/>
      <c r="Z97" s="16"/>
      <c r="AA97" s="15"/>
      <c r="AB97" s="16"/>
      <c r="AC97" s="11"/>
      <c r="AD97" s="16"/>
      <c r="AE97" s="11"/>
      <c r="AF97" s="16"/>
      <c r="AG97" s="11"/>
      <c r="AH97" s="16"/>
      <c r="AJ97" s="16" t="str">
        <f>IF(AND(F97&lt;&gt;"f",M97&lt;&gt;""),VLOOKUP(F97,'Appendix 3 Rules'!$A$1:$O$34,4,FALSE),"")</f>
        <v/>
      </c>
      <c r="AK97" s="16" t="str">
        <f>IF(Q97="","",VLOOKUP(F97,'Appendix 3 Rules'!$A$1:$N$34,6,FALSE))</f>
        <v/>
      </c>
      <c r="AL97" s="16" t="str">
        <f>IF(AND(F97="f",U97&lt;&gt;""),VLOOKUP(F97,'Appendix 3 Rules'!$A$1:$N$34,8,FALSE),"")</f>
        <v/>
      </c>
    </row>
    <row r="98" spans="1:38" ht="18" customHeight="1" x14ac:dyDescent="0.2">
      <c r="B98" s="92"/>
      <c r="C98" s="12"/>
      <c r="D98" s="13"/>
      <c r="E98" s="12"/>
      <c r="F98" s="11"/>
      <c r="G98" s="26" t="str">
        <f>IF(F98="","",SUMPRODUCT(IF(I98="",0,INDEX('Appendix 3 Rules'!$B$2:$B$18,MATCH(F98,'Appendix 3 Rules'!$A$2:$A$17))))+(IF(K98="",0,INDEX('Appendix 3 Rules'!$C$2:$C$18,MATCH(F98,'Appendix 3 Rules'!$A$2:$A$17))))+(IF(M98="",0,INDEX('Appendix 3 Rules'!$D$2:$D$18,MATCH(F98,'Appendix 3 Rules'!$A$2:$A$17))))+(IF(O98="",0,INDEX('Appendix 3 Rules'!$E$2:$E$18,MATCH(F98,'Appendix 3 Rules'!$A$2:$A$17))))+(IF(Q98="",0,INDEX('Appendix 3 Rules'!$F$2:$F$18,MATCH(F98,'Appendix 3 Rules'!$A$2:$A$17))))+(IF(S98="",0,INDEX('Appendix 3 Rules'!$G$2:$G$18,MATCH(F98,'Appendix 3 Rules'!$A$2:$A$17))))+(IF(U98="",0,INDEX('Appendix 3 Rules'!$H$2:$H$18,MATCH(F98,'Appendix 3 Rules'!$A$2:$A$17))))+(IF(W98="",0,INDEX('Appendix 3 Rules'!$I$2:$I$18,MATCH(F98,'Appendix 3 Rules'!$A$2:$A$17))))+(IF(Y98="",0,INDEX('Appendix 3 Rules'!$J$2:$J$18,MATCH(F98,'Appendix 3 Rules'!$A$2:$A$17))))+(IF(AA98="",0,INDEX('Appendix 3 Rules'!$K$2:$K$18,MATCH(F98,'Appendix 3 Rules'!$A$2:$A$17))))+(IF(AC98="",0,INDEX('Appendix 3 Rules'!$L$2:$L$18,MATCH(F98,'Appendix 3 Rules'!$A$2:$A$17))))+(IF(AE98="",0,INDEX('Appendix 3 Rules'!$M$2:$M$18,MATCH(F98,'Appendix 3 Rules'!$A$2:$A$17))))+(IF(AG98="",0,INDEX('Appendix 3 Rules'!$N$2:$N$18,MATCH(F98,'Appendix 3 Rules'!$A$2:$A$17))))+(IF(F98="gc1",VLOOKUP(F98,'Appendix 3 Rules'!A$34:$O89,15)))+(IF(F98="gc2",VLOOKUP(F98,'Appendix 3 Rules'!A$34:$O89,15)))+(IF(F98="gc3",VLOOKUP(F98,'Appendix 3 Rules'!A$34:$O89,15)))+(IF(F98="gr1",VLOOKUP(F98,'Appendix 3 Rules'!A$34:$O89,15)))+(IF(F98="gr2",VLOOKUP(F98,'Appendix 3 Rules'!A$34:$O89,15)))+(IF(F98="gr3",VLOOKUP(F98,'Appendix 3 Rules'!A$34:$O89,15)))+(IF(F98="h1",VLOOKUP(F98,'Appendix 3 Rules'!A$34:$O89,15)))+(IF(F98="h2",VLOOKUP(F98,'Appendix 3 Rules'!A$34:$O89,15)))+(IF(F98="h3",VLOOKUP(F98,'Appendix 3 Rules'!A$34:$O89,15)))+(IF(F98="i1",VLOOKUP(F98,'Appendix 3 Rules'!A$34:$O89,15)))+(IF(F98="i2",VLOOKUP(F98,'Appendix 3 Rules'!A$34:$O89,15)))+(IF(F98="j1",VLOOKUP(F98,'Appendix 3 Rules'!A$34:$O89,15)))+(IF(F98="j2",VLOOKUP(F98,'Appendix 3 Rules'!A$34:$O89,15)))+(IF(F98="k",VLOOKUP(F98,'Appendix 3 Rules'!A$34:$O89,15)))+(IF(F98="l1",VLOOKUP(F98,'Appendix 3 Rules'!A$34:$O89,15)))+(IF(F98="l2",VLOOKUP(F98,'Appendix 3 Rules'!A$34:$O89,15)))+(IF(F98="m1",VLOOKUP(F98,'Appendix 3 Rules'!A$34:$O89,15)))+(IF(F98="m2",VLOOKUP(F98,'Appendix 3 Rules'!A$34:$O89,15)))+(IF(F98="m3",VLOOKUP(F98,'Appendix 3 Rules'!A$34:$O89,15)))+(IF(F98="n",VLOOKUP(F98,'Appendix 3 Rules'!A$34:$O89,15)))+(IF(F98="o",VLOOKUP(F98,'Appendix 3 Rules'!A$34:$O89,15)))+(IF(F98="p",VLOOKUP(F98,'Appendix 3 Rules'!A$34:$O89,15)))+(IF(F98="q",VLOOKUP(F98,'Appendix 3 Rules'!A$34:$O89,15)))+(IF(F98="r",VLOOKUP(F98,'Appendix 3 Rules'!A$34:$O89,15)))+(IF(F98="s",VLOOKUP(F98,'Appendix 3 Rules'!A$34:$O89,15)))+(IF(F98="t",VLOOKUP(F98,'Appendix 3 Rules'!A$34:$O89,15)))+(IF(F98="u",VLOOKUP(F98,'Appendix 3 Rules'!A$34:$O89,15))))</f>
        <v/>
      </c>
      <c r="H98" s="93" t="str">
        <f>IF(F98="","",IF(OR(F98="d",F98="e",F98="gc1",F98="gc2",F98="gc3",F98="gr1",F98="gr2",F98="gr3",F98="h1",F98="h2",F98="h3",F98="i1",F98="i2",F98="j1",F98="j2",F98="k",F98="l1",F98="l2",F98="m1",F98="m2",F98="m3",F98="n",F98="o",F98="p",F98="q",F98="r",F98="s",F98="t",F98="u",F98="f"),MIN(G98,VLOOKUP(F98,'Appx 3 (Mass) Rules'!$A$1:$D$150,4,0)),MIN(G98,VLOOKUP(F98,'Appx 3 (Mass) Rules'!$A$1:$D$150,4,0),SUMPRODUCT(IF(I98="",0,INDEX('Appendix 3 Rules'!$B$2:$B$18,MATCH(F98,'Appendix 3 Rules'!$A$2:$A$17))))+(IF(K98="",0,INDEX('Appendix 3 Rules'!$C$2:$C$18,MATCH(F98,'Appendix 3 Rules'!$A$2:$A$17))))+(IF(M98="",0,INDEX('Appendix 3 Rules'!$D$2:$D$18,MATCH(F98,'Appendix 3 Rules'!$A$2:$A$17))))+(IF(O98="",0,INDEX('Appendix 3 Rules'!$E$2:$E$18,MATCH(F98,'Appendix 3 Rules'!$A$2:$A$17))))+(IF(Q98="",0,INDEX('Appendix 3 Rules'!$F$2:$F$18,MATCH(F98,'Appendix 3 Rules'!$A$2:$A$17))))+(IF(S98="",0,INDEX('Appendix 3 Rules'!$G$2:$G$18,MATCH(F98,'Appendix 3 Rules'!$A$2:$A$17))))+(IF(U98="",0,INDEX('Appendix 3 Rules'!$H$2:$H$18,MATCH(F98,'Appendix 3 Rules'!$A$2:$A$17))))+(IF(W98="",0,INDEX('Appendix 3 Rules'!$I$2:$I$18,MATCH(F98,'Appendix 3 Rules'!$A$2:$A$17))))+(IF(Y98="",0,INDEX('Appendix 3 Rules'!$J$2:$J$18,MATCH(F98,'Appendix 3 Rules'!$A$2:$A$17))))+(IF(AA98="",0,INDEX('Appendix 3 Rules'!$K$2:$K$18,MATCH(F98,'Appendix 3 Rules'!$A$2:$A$17))))+(IF(AC98="",0,INDEX('Appendix 3 Rules'!$L$2:$L$18,MATCH(F98,'Appendix 3 Rules'!$A$2:$A$17))))+(IF(AE98="",0,INDEX('Appendix 3 Rules'!$M$2:$M$18,MATCH(F98,'Appendix 3 Rules'!$A$2:$A$17))))+(IF(AG98="",0,INDEX('Appendix 3 Rules'!$N$2:$N$18,MATCH(F98,'Appendix 3 Rules'!$A$2:$A$17))))+(IF(F98="gc1",VLOOKUP(F98,'Appendix 3 Rules'!A$34:$O89,15)))+(IF(F98="gc2",VLOOKUP(F98,'Appendix 3 Rules'!A$34:$O89,15)))+(IF(F98="gc3",VLOOKUP(F98,'Appendix 3 Rules'!A$34:$O89,15)))+(IF(F98="gr1",VLOOKUP(F98,'Appendix 3 Rules'!A$34:$O89,15)))+(IF(F98="gr2",VLOOKUP(F98,'Appendix 3 Rules'!A$34:$O89,15)))+(IF(F98="gr3",VLOOKUP(F98,'Appendix 3 Rules'!A$34:$O89,15)))+(IF(F98="h1",VLOOKUP(F98,'Appendix 3 Rules'!A$34:$O89,15)))+(IF(F98="h2",VLOOKUP(F98,'Appendix 3 Rules'!A$34:$O89,15)))+(IF(F98="h3",VLOOKUP(F98,'Appendix 3 Rules'!A$34:$O89,15)))+(IF(F98="i1",VLOOKUP(F98,'Appendix 3 Rules'!A$34:$O89,15)))+(IF(F98="i2",VLOOKUP(F98,'Appendix 3 Rules'!A$34:$O89,15)))+(IF(F98="j1",VLOOKUP(F98,'Appendix 3 Rules'!A$34:$O89,15)))+(IF(F98="j2",VLOOKUP(F98,'Appendix 3 Rules'!A$34:$O89,15)))+(IF(F98="k",VLOOKUP(F98,'Appendix 3 Rules'!A$34:$O89,15)))+(IF(F98="l1",VLOOKUP(F98,'Appendix 3 Rules'!A$34:$O89,15)))+(IF(F98="l2",VLOOKUP(F98,'Appendix 3 Rules'!A$34:$O89,15)))+(IF(F98="m1",VLOOKUP(F98,'Appendix 3 Rules'!A$34:$O89,15)))+(IF(F98="m2",VLOOKUP(F98,'Appendix 3 Rules'!A$34:$O89,15)))+(IF(F98="m3",VLOOKUP(F98,'Appendix 3 Rules'!A$34:$O89,15)))+(IF(F98="n",VLOOKUP(F98,'Appendix 3 Rules'!A$34:$O89,15)))+(IF(F98="o",VLOOKUP(F98,'Appendix 3 Rules'!A$34:$O89,15)))+(IF(F98="p",VLOOKUP(F98,'Appendix 3 Rules'!A$34:$O89,15)))+(IF(F98="q",VLOOKUP(F98,'Appendix 3 Rules'!A$34:$O89,15)))+(IF(F98="r",VLOOKUP(F98,'Appendix 3 Rules'!A$34:$O89,15)))+(IF(F98="s",VLOOKUP(F98,'Appendix 3 Rules'!A$34:$O89,15)))+(IF(F98="t",VLOOKUP(F98,'Appendix 3 Rules'!A$34:$O89,15)))+(IF(F98="u",VLOOKUP(F98,'Appendix 3 Rules'!A$34:$O89,15))))))</f>
        <v/>
      </c>
      <c r="I98" s="14"/>
      <c r="J98" s="17"/>
      <c r="K98" s="14"/>
      <c r="L98" s="17"/>
      <c r="M98" s="14"/>
      <c r="N98" s="17"/>
      <c r="O98" s="14"/>
      <c r="P98" s="17"/>
      <c r="Q98" s="14"/>
      <c r="R98" s="17"/>
      <c r="S98" s="90"/>
      <c r="T98" s="17"/>
      <c r="U98" s="14"/>
      <c r="V98" s="17"/>
      <c r="W98" s="14"/>
      <c r="X98" s="17"/>
      <c r="Y98" s="91"/>
      <c r="Z98" s="17"/>
      <c r="AA98" s="91"/>
      <c r="AB98" s="17"/>
      <c r="AC98" s="11"/>
      <c r="AD98" s="16"/>
      <c r="AE98" s="11"/>
      <c r="AF98" s="16"/>
      <c r="AG98" s="11"/>
      <c r="AH98" s="16"/>
      <c r="AJ98" s="16" t="str">
        <f>IF(AND(F98&lt;&gt;"f",M98&lt;&gt;""),VLOOKUP(F98,'Appendix 3 Rules'!$A$1:$O$34,4,FALSE),"")</f>
        <v/>
      </c>
      <c r="AK98" s="16" t="str">
        <f>IF(Q98="","",VLOOKUP(F98,'Appendix 3 Rules'!$A$1:$N$34,6,FALSE))</f>
        <v/>
      </c>
      <c r="AL98" s="16" t="str">
        <f>IF(AND(F98="f",U98&lt;&gt;""),VLOOKUP(F98,'Appendix 3 Rules'!$A$1:$N$34,8,FALSE),"")</f>
        <v/>
      </c>
    </row>
    <row r="99" spans="1:38" ht="18" customHeight="1" x14ac:dyDescent="0.2">
      <c r="B99" s="92"/>
      <c r="C99" s="12"/>
      <c r="D99" s="13"/>
      <c r="E99" s="12"/>
      <c r="F99" s="11"/>
      <c r="G99" s="26" t="str">
        <f>IF(F99="","",SUMPRODUCT(IF(I99="",0,INDEX('Appendix 3 Rules'!$B$2:$B$18,MATCH(F99,'Appendix 3 Rules'!$A$2:$A$17))))+(IF(K99="",0,INDEX('Appendix 3 Rules'!$C$2:$C$18,MATCH(F99,'Appendix 3 Rules'!$A$2:$A$17))))+(IF(M99="",0,INDEX('Appendix 3 Rules'!$D$2:$D$18,MATCH(F99,'Appendix 3 Rules'!$A$2:$A$17))))+(IF(O99="",0,INDEX('Appendix 3 Rules'!$E$2:$E$18,MATCH(F99,'Appendix 3 Rules'!$A$2:$A$17))))+(IF(Q99="",0,INDEX('Appendix 3 Rules'!$F$2:$F$18,MATCH(F99,'Appendix 3 Rules'!$A$2:$A$17))))+(IF(S99="",0,INDEX('Appendix 3 Rules'!$G$2:$G$18,MATCH(F99,'Appendix 3 Rules'!$A$2:$A$17))))+(IF(U99="",0,INDEX('Appendix 3 Rules'!$H$2:$H$18,MATCH(F99,'Appendix 3 Rules'!$A$2:$A$17))))+(IF(W99="",0,INDEX('Appendix 3 Rules'!$I$2:$I$18,MATCH(F99,'Appendix 3 Rules'!$A$2:$A$17))))+(IF(Y99="",0,INDEX('Appendix 3 Rules'!$J$2:$J$18,MATCH(F99,'Appendix 3 Rules'!$A$2:$A$17))))+(IF(AA99="",0,INDEX('Appendix 3 Rules'!$K$2:$K$18,MATCH(F99,'Appendix 3 Rules'!$A$2:$A$17))))+(IF(AC99="",0,INDEX('Appendix 3 Rules'!$L$2:$L$18,MATCH(F99,'Appendix 3 Rules'!$A$2:$A$17))))+(IF(AE99="",0,INDEX('Appendix 3 Rules'!$M$2:$M$18,MATCH(F99,'Appendix 3 Rules'!$A$2:$A$17))))+(IF(AG99="",0,INDEX('Appendix 3 Rules'!$N$2:$N$18,MATCH(F99,'Appendix 3 Rules'!$A$2:$A$17))))+(IF(F99="gc1",VLOOKUP(F99,'Appendix 3 Rules'!A$34:$O90,15)))+(IF(F99="gc2",VLOOKUP(F99,'Appendix 3 Rules'!A$34:$O90,15)))+(IF(F99="gc3",VLOOKUP(F99,'Appendix 3 Rules'!A$34:$O90,15)))+(IF(F99="gr1",VLOOKUP(F99,'Appendix 3 Rules'!A$34:$O90,15)))+(IF(F99="gr2",VLOOKUP(F99,'Appendix 3 Rules'!A$34:$O90,15)))+(IF(F99="gr3",VLOOKUP(F99,'Appendix 3 Rules'!A$34:$O90,15)))+(IF(F99="h1",VLOOKUP(F99,'Appendix 3 Rules'!A$34:$O90,15)))+(IF(F99="h2",VLOOKUP(F99,'Appendix 3 Rules'!A$34:$O90,15)))+(IF(F99="h3",VLOOKUP(F99,'Appendix 3 Rules'!A$34:$O90,15)))+(IF(F99="i1",VLOOKUP(F99,'Appendix 3 Rules'!A$34:$O90,15)))+(IF(F99="i2",VLOOKUP(F99,'Appendix 3 Rules'!A$34:$O90,15)))+(IF(F99="j1",VLOOKUP(F99,'Appendix 3 Rules'!A$34:$O90,15)))+(IF(F99="j2",VLOOKUP(F99,'Appendix 3 Rules'!A$34:$O90,15)))+(IF(F99="k",VLOOKUP(F99,'Appendix 3 Rules'!A$34:$O90,15)))+(IF(F99="l1",VLOOKUP(F99,'Appendix 3 Rules'!A$34:$O90,15)))+(IF(F99="l2",VLOOKUP(F99,'Appendix 3 Rules'!A$34:$O90,15)))+(IF(F99="m1",VLOOKUP(F99,'Appendix 3 Rules'!A$34:$O90,15)))+(IF(F99="m2",VLOOKUP(F99,'Appendix 3 Rules'!A$34:$O90,15)))+(IF(F99="m3",VLOOKUP(F99,'Appendix 3 Rules'!A$34:$O90,15)))+(IF(F99="n",VLOOKUP(F99,'Appendix 3 Rules'!A$34:$O90,15)))+(IF(F99="o",VLOOKUP(F99,'Appendix 3 Rules'!A$34:$O90,15)))+(IF(F99="p",VLOOKUP(F99,'Appendix 3 Rules'!A$34:$O90,15)))+(IF(F99="q",VLOOKUP(F99,'Appendix 3 Rules'!A$34:$O90,15)))+(IF(F99="r",VLOOKUP(F99,'Appendix 3 Rules'!A$34:$O90,15)))+(IF(F99="s",VLOOKUP(F99,'Appendix 3 Rules'!A$34:$O90,15)))+(IF(F99="t",VLOOKUP(F99,'Appendix 3 Rules'!A$34:$O90,15)))+(IF(F99="u",VLOOKUP(F99,'Appendix 3 Rules'!A$34:$O90,15))))</f>
        <v/>
      </c>
      <c r="H99" s="93" t="str">
        <f>IF(F99="","",IF(OR(F99="d",F99="e",F99="gc1",F99="gc2",F99="gc3",F99="gr1",F99="gr2",F99="gr3",F99="h1",F99="h2",F99="h3",F99="i1",F99="i2",F99="j1",F99="j2",F99="k",F99="l1",F99="l2",F99="m1",F99="m2",F99="m3",F99="n",F99="o",F99="p",F99="q",F99="r",F99="s",F99="t",F99="u",F99="f"),MIN(G99,VLOOKUP(F99,'Appx 3 (Mass) Rules'!$A$1:$D$150,4,0)),MIN(G99,VLOOKUP(F99,'Appx 3 (Mass) Rules'!$A$1:$D$150,4,0),SUMPRODUCT(IF(I99="",0,INDEX('Appendix 3 Rules'!$B$2:$B$18,MATCH(F99,'Appendix 3 Rules'!$A$2:$A$17))))+(IF(K99="",0,INDEX('Appendix 3 Rules'!$C$2:$C$18,MATCH(F99,'Appendix 3 Rules'!$A$2:$A$17))))+(IF(M99="",0,INDEX('Appendix 3 Rules'!$D$2:$D$18,MATCH(F99,'Appendix 3 Rules'!$A$2:$A$17))))+(IF(O99="",0,INDEX('Appendix 3 Rules'!$E$2:$E$18,MATCH(F99,'Appendix 3 Rules'!$A$2:$A$17))))+(IF(Q99="",0,INDEX('Appendix 3 Rules'!$F$2:$F$18,MATCH(F99,'Appendix 3 Rules'!$A$2:$A$17))))+(IF(S99="",0,INDEX('Appendix 3 Rules'!$G$2:$G$18,MATCH(F99,'Appendix 3 Rules'!$A$2:$A$17))))+(IF(U99="",0,INDEX('Appendix 3 Rules'!$H$2:$H$18,MATCH(F99,'Appendix 3 Rules'!$A$2:$A$17))))+(IF(W99="",0,INDEX('Appendix 3 Rules'!$I$2:$I$18,MATCH(F99,'Appendix 3 Rules'!$A$2:$A$17))))+(IF(Y99="",0,INDEX('Appendix 3 Rules'!$J$2:$J$18,MATCH(F99,'Appendix 3 Rules'!$A$2:$A$17))))+(IF(AA99="",0,INDEX('Appendix 3 Rules'!$K$2:$K$18,MATCH(F99,'Appendix 3 Rules'!$A$2:$A$17))))+(IF(AC99="",0,INDEX('Appendix 3 Rules'!$L$2:$L$18,MATCH(F99,'Appendix 3 Rules'!$A$2:$A$17))))+(IF(AE99="",0,INDEX('Appendix 3 Rules'!$M$2:$M$18,MATCH(F99,'Appendix 3 Rules'!$A$2:$A$17))))+(IF(AG99="",0,INDEX('Appendix 3 Rules'!$N$2:$N$18,MATCH(F99,'Appendix 3 Rules'!$A$2:$A$17))))+(IF(F99="gc1",VLOOKUP(F99,'Appendix 3 Rules'!A$34:$O90,15)))+(IF(F99="gc2",VLOOKUP(F99,'Appendix 3 Rules'!A$34:$O90,15)))+(IF(F99="gc3",VLOOKUP(F99,'Appendix 3 Rules'!A$34:$O90,15)))+(IF(F99="gr1",VLOOKUP(F99,'Appendix 3 Rules'!A$34:$O90,15)))+(IF(F99="gr2",VLOOKUP(F99,'Appendix 3 Rules'!A$34:$O90,15)))+(IF(F99="gr3",VLOOKUP(F99,'Appendix 3 Rules'!A$34:$O90,15)))+(IF(F99="h1",VLOOKUP(F99,'Appendix 3 Rules'!A$34:$O90,15)))+(IF(F99="h2",VLOOKUP(F99,'Appendix 3 Rules'!A$34:$O90,15)))+(IF(F99="h3",VLOOKUP(F99,'Appendix 3 Rules'!A$34:$O90,15)))+(IF(F99="i1",VLOOKUP(F99,'Appendix 3 Rules'!A$34:$O90,15)))+(IF(F99="i2",VLOOKUP(F99,'Appendix 3 Rules'!A$34:$O90,15)))+(IF(F99="j1",VLOOKUP(F99,'Appendix 3 Rules'!A$34:$O90,15)))+(IF(F99="j2",VLOOKUP(F99,'Appendix 3 Rules'!A$34:$O90,15)))+(IF(F99="k",VLOOKUP(F99,'Appendix 3 Rules'!A$34:$O90,15)))+(IF(F99="l1",VLOOKUP(F99,'Appendix 3 Rules'!A$34:$O90,15)))+(IF(F99="l2",VLOOKUP(F99,'Appendix 3 Rules'!A$34:$O90,15)))+(IF(F99="m1",VLOOKUP(F99,'Appendix 3 Rules'!A$34:$O90,15)))+(IF(F99="m2",VLOOKUP(F99,'Appendix 3 Rules'!A$34:$O90,15)))+(IF(F99="m3",VLOOKUP(F99,'Appendix 3 Rules'!A$34:$O90,15)))+(IF(F99="n",VLOOKUP(F99,'Appendix 3 Rules'!A$34:$O90,15)))+(IF(F99="o",VLOOKUP(F99,'Appendix 3 Rules'!A$34:$O90,15)))+(IF(F99="p",VLOOKUP(F99,'Appendix 3 Rules'!A$34:$O90,15)))+(IF(F99="q",VLOOKUP(F99,'Appendix 3 Rules'!A$34:$O90,15)))+(IF(F99="r",VLOOKUP(F99,'Appendix 3 Rules'!A$34:$O90,15)))+(IF(F99="s",VLOOKUP(F99,'Appendix 3 Rules'!A$34:$O90,15)))+(IF(F99="t",VLOOKUP(F99,'Appendix 3 Rules'!A$34:$O90,15)))+(IF(F99="u",VLOOKUP(F99,'Appendix 3 Rules'!A$34:$O90,15))))))</f>
        <v/>
      </c>
      <c r="I99" s="15"/>
      <c r="J99" s="16"/>
      <c r="K99" s="15"/>
      <c r="L99" s="16"/>
      <c r="M99" s="15"/>
      <c r="N99" s="16"/>
      <c r="O99" s="15"/>
      <c r="P99" s="16"/>
      <c r="Q99" s="15"/>
      <c r="R99" s="16"/>
      <c r="S99" s="15"/>
      <c r="T99" s="16"/>
      <c r="U99" s="15"/>
      <c r="V99" s="16"/>
      <c r="W99" s="15"/>
      <c r="X99" s="16"/>
      <c r="Y99" s="15"/>
      <c r="Z99" s="16"/>
      <c r="AA99" s="15"/>
      <c r="AB99" s="16"/>
      <c r="AC99" s="11"/>
      <c r="AD99" s="16"/>
      <c r="AE99" s="11"/>
      <c r="AF99" s="16"/>
      <c r="AG99" s="11"/>
      <c r="AH99" s="16"/>
      <c r="AJ99" s="16" t="str">
        <f>IF(AND(F99&lt;&gt;"f",M99&lt;&gt;""),VLOOKUP(F99,'Appendix 3 Rules'!$A$1:$O$34,4,FALSE),"")</f>
        <v/>
      </c>
      <c r="AK99" s="16" t="str">
        <f>IF(Q99="","",VLOOKUP(F99,'Appendix 3 Rules'!$A$1:$N$34,6,FALSE))</f>
        <v/>
      </c>
      <c r="AL99" s="16" t="str">
        <f>IF(AND(F99="f",U99&lt;&gt;""),VLOOKUP(F99,'Appendix 3 Rules'!$A$1:$N$34,8,FALSE),"")</f>
        <v/>
      </c>
    </row>
    <row r="100" spans="1:38" ht="18" customHeight="1" x14ac:dyDescent="0.2">
      <c r="A100" s="94"/>
      <c r="B100" s="92"/>
      <c r="C100" s="12"/>
      <c r="D100" s="13"/>
      <c r="E100" s="12"/>
      <c r="F100" s="11"/>
      <c r="G100" s="26" t="str">
        <f>IF(F100="","",SUMPRODUCT(IF(I100="",0,INDEX('Appendix 3 Rules'!$B$2:$B$18,MATCH(F100,'Appendix 3 Rules'!$A$2:$A$17))))+(IF(K100="",0,INDEX('Appendix 3 Rules'!$C$2:$C$18,MATCH(F100,'Appendix 3 Rules'!$A$2:$A$17))))+(IF(M100="",0,INDEX('Appendix 3 Rules'!$D$2:$D$18,MATCH(F100,'Appendix 3 Rules'!$A$2:$A$17))))+(IF(O100="",0,INDEX('Appendix 3 Rules'!$E$2:$E$18,MATCH(F100,'Appendix 3 Rules'!$A$2:$A$17))))+(IF(Q100="",0,INDEX('Appendix 3 Rules'!$F$2:$F$18,MATCH(F100,'Appendix 3 Rules'!$A$2:$A$17))))+(IF(S100="",0,INDEX('Appendix 3 Rules'!$G$2:$G$18,MATCH(F100,'Appendix 3 Rules'!$A$2:$A$17))))+(IF(U100="",0,INDEX('Appendix 3 Rules'!$H$2:$H$18,MATCH(F100,'Appendix 3 Rules'!$A$2:$A$17))))+(IF(W100="",0,INDEX('Appendix 3 Rules'!$I$2:$I$18,MATCH(F100,'Appendix 3 Rules'!$A$2:$A$17))))+(IF(Y100="",0,INDEX('Appendix 3 Rules'!$J$2:$J$18,MATCH(F100,'Appendix 3 Rules'!$A$2:$A$17))))+(IF(AA100="",0,INDEX('Appendix 3 Rules'!$K$2:$K$18,MATCH(F100,'Appendix 3 Rules'!$A$2:$A$17))))+(IF(AC100="",0,INDEX('Appendix 3 Rules'!$L$2:$L$18,MATCH(F100,'Appendix 3 Rules'!$A$2:$A$17))))+(IF(AE100="",0,INDEX('Appendix 3 Rules'!$M$2:$M$18,MATCH(F100,'Appendix 3 Rules'!$A$2:$A$17))))+(IF(AG100="",0,INDEX('Appendix 3 Rules'!$N$2:$N$18,MATCH(F100,'Appendix 3 Rules'!$A$2:$A$17))))+(IF(F100="gc1",VLOOKUP(F100,'Appendix 3 Rules'!A$34:$O91,15)))+(IF(F100="gc2",VLOOKUP(F100,'Appendix 3 Rules'!A$34:$O91,15)))+(IF(F100="gc3",VLOOKUP(F100,'Appendix 3 Rules'!A$34:$O91,15)))+(IF(F100="gr1",VLOOKUP(F100,'Appendix 3 Rules'!A$34:$O91,15)))+(IF(F100="gr2",VLOOKUP(F100,'Appendix 3 Rules'!A$34:$O91,15)))+(IF(F100="gr3",VLOOKUP(F100,'Appendix 3 Rules'!A$34:$O91,15)))+(IF(F100="h1",VLOOKUP(F100,'Appendix 3 Rules'!A$34:$O91,15)))+(IF(F100="h2",VLOOKUP(F100,'Appendix 3 Rules'!A$34:$O91,15)))+(IF(F100="h3",VLOOKUP(F100,'Appendix 3 Rules'!A$34:$O91,15)))+(IF(F100="i1",VLOOKUP(F100,'Appendix 3 Rules'!A$34:$O91,15)))+(IF(F100="i2",VLOOKUP(F100,'Appendix 3 Rules'!A$34:$O91,15)))+(IF(F100="j1",VLOOKUP(F100,'Appendix 3 Rules'!A$34:$O91,15)))+(IF(F100="j2",VLOOKUP(F100,'Appendix 3 Rules'!A$34:$O91,15)))+(IF(F100="k",VLOOKUP(F100,'Appendix 3 Rules'!A$34:$O91,15)))+(IF(F100="l1",VLOOKUP(F100,'Appendix 3 Rules'!A$34:$O91,15)))+(IF(F100="l2",VLOOKUP(F100,'Appendix 3 Rules'!A$34:$O91,15)))+(IF(F100="m1",VLOOKUP(F100,'Appendix 3 Rules'!A$34:$O91,15)))+(IF(F100="m2",VLOOKUP(F100,'Appendix 3 Rules'!A$34:$O91,15)))+(IF(F100="m3",VLOOKUP(F100,'Appendix 3 Rules'!A$34:$O91,15)))+(IF(F100="n",VLOOKUP(F100,'Appendix 3 Rules'!A$34:$O91,15)))+(IF(F100="o",VLOOKUP(F100,'Appendix 3 Rules'!A$34:$O91,15)))+(IF(F100="p",VLOOKUP(F100,'Appendix 3 Rules'!A$34:$O91,15)))+(IF(F100="q",VLOOKUP(F100,'Appendix 3 Rules'!A$34:$O91,15)))+(IF(F100="r",VLOOKUP(F100,'Appendix 3 Rules'!A$34:$O91,15)))+(IF(F100="s",VLOOKUP(F100,'Appendix 3 Rules'!A$34:$O91,15)))+(IF(F100="t",VLOOKUP(F100,'Appendix 3 Rules'!A$34:$O91,15)))+(IF(F100="u",VLOOKUP(F100,'Appendix 3 Rules'!A$34:$O91,15))))</f>
        <v/>
      </c>
      <c r="H100" s="93" t="str">
        <f>IF(F100="","",IF(OR(F100="d",F100="e",F100="gc1",F100="gc2",F100="gc3",F100="gr1",F100="gr2",F100="gr3",F100="h1",F100="h2",F100="h3",F100="i1",F100="i2",F100="j1",F100="j2",F100="k",F100="l1",F100="l2",F100="m1",F100="m2",F100="m3",F100="n",F100="o",F100="p",F100="q",F100="r",F100="s",F100="t",F100="u",F100="f"),MIN(G100,VLOOKUP(F100,'Appx 3 (Mass) Rules'!$A$1:$D$150,4,0)),MIN(G100,VLOOKUP(F100,'Appx 3 (Mass) Rules'!$A$1:$D$150,4,0),SUMPRODUCT(IF(I100="",0,INDEX('Appendix 3 Rules'!$B$2:$B$18,MATCH(F100,'Appendix 3 Rules'!$A$2:$A$17))))+(IF(K100="",0,INDEX('Appendix 3 Rules'!$C$2:$C$18,MATCH(F100,'Appendix 3 Rules'!$A$2:$A$17))))+(IF(M100="",0,INDEX('Appendix 3 Rules'!$D$2:$D$18,MATCH(F100,'Appendix 3 Rules'!$A$2:$A$17))))+(IF(O100="",0,INDEX('Appendix 3 Rules'!$E$2:$E$18,MATCH(F100,'Appendix 3 Rules'!$A$2:$A$17))))+(IF(Q100="",0,INDEX('Appendix 3 Rules'!$F$2:$F$18,MATCH(F100,'Appendix 3 Rules'!$A$2:$A$17))))+(IF(S100="",0,INDEX('Appendix 3 Rules'!$G$2:$G$18,MATCH(F100,'Appendix 3 Rules'!$A$2:$A$17))))+(IF(U100="",0,INDEX('Appendix 3 Rules'!$H$2:$H$18,MATCH(F100,'Appendix 3 Rules'!$A$2:$A$17))))+(IF(W100="",0,INDEX('Appendix 3 Rules'!$I$2:$I$18,MATCH(F100,'Appendix 3 Rules'!$A$2:$A$17))))+(IF(Y100="",0,INDEX('Appendix 3 Rules'!$J$2:$J$18,MATCH(F100,'Appendix 3 Rules'!$A$2:$A$17))))+(IF(AA100="",0,INDEX('Appendix 3 Rules'!$K$2:$K$18,MATCH(F100,'Appendix 3 Rules'!$A$2:$A$17))))+(IF(AC100="",0,INDEX('Appendix 3 Rules'!$L$2:$L$18,MATCH(F100,'Appendix 3 Rules'!$A$2:$A$17))))+(IF(AE100="",0,INDEX('Appendix 3 Rules'!$M$2:$M$18,MATCH(F100,'Appendix 3 Rules'!$A$2:$A$17))))+(IF(AG100="",0,INDEX('Appendix 3 Rules'!$N$2:$N$18,MATCH(F100,'Appendix 3 Rules'!$A$2:$A$17))))+(IF(F100="gc1",VLOOKUP(F100,'Appendix 3 Rules'!A$34:$O91,15)))+(IF(F100="gc2",VLOOKUP(F100,'Appendix 3 Rules'!A$34:$O91,15)))+(IF(F100="gc3",VLOOKUP(F100,'Appendix 3 Rules'!A$34:$O91,15)))+(IF(F100="gr1",VLOOKUP(F100,'Appendix 3 Rules'!A$34:$O91,15)))+(IF(F100="gr2",VLOOKUP(F100,'Appendix 3 Rules'!A$34:$O91,15)))+(IF(F100="gr3",VLOOKUP(F100,'Appendix 3 Rules'!A$34:$O91,15)))+(IF(F100="h1",VLOOKUP(F100,'Appendix 3 Rules'!A$34:$O91,15)))+(IF(F100="h2",VLOOKUP(F100,'Appendix 3 Rules'!A$34:$O91,15)))+(IF(F100="h3",VLOOKUP(F100,'Appendix 3 Rules'!A$34:$O91,15)))+(IF(F100="i1",VLOOKUP(F100,'Appendix 3 Rules'!A$34:$O91,15)))+(IF(F100="i2",VLOOKUP(F100,'Appendix 3 Rules'!A$34:$O91,15)))+(IF(F100="j1",VLOOKUP(F100,'Appendix 3 Rules'!A$34:$O91,15)))+(IF(F100="j2",VLOOKUP(F100,'Appendix 3 Rules'!A$34:$O91,15)))+(IF(F100="k",VLOOKUP(F100,'Appendix 3 Rules'!A$34:$O91,15)))+(IF(F100="l1",VLOOKUP(F100,'Appendix 3 Rules'!A$34:$O91,15)))+(IF(F100="l2",VLOOKUP(F100,'Appendix 3 Rules'!A$34:$O91,15)))+(IF(F100="m1",VLOOKUP(F100,'Appendix 3 Rules'!A$34:$O91,15)))+(IF(F100="m2",VLOOKUP(F100,'Appendix 3 Rules'!A$34:$O91,15)))+(IF(F100="m3",VLOOKUP(F100,'Appendix 3 Rules'!A$34:$O91,15)))+(IF(F100="n",VLOOKUP(F100,'Appendix 3 Rules'!A$34:$O91,15)))+(IF(F100="o",VLOOKUP(F100,'Appendix 3 Rules'!A$34:$O91,15)))+(IF(F100="p",VLOOKUP(F100,'Appendix 3 Rules'!A$34:$O91,15)))+(IF(F100="q",VLOOKUP(F100,'Appendix 3 Rules'!A$34:$O91,15)))+(IF(F100="r",VLOOKUP(F100,'Appendix 3 Rules'!A$34:$O91,15)))+(IF(F100="s",VLOOKUP(F100,'Appendix 3 Rules'!A$34:$O91,15)))+(IF(F100="t",VLOOKUP(F100,'Appendix 3 Rules'!A$34:$O91,15)))+(IF(F100="u",VLOOKUP(F100,'Appendix 3 Rules'!A$34:$O91,15))))))</f>
        <v/>
      </c>
      <c r="I100" s="14"/>
      <c r="J100" s="17"/>
      <c r="K100" s="14"/>
      <c r="L100" s="17"/>
      <c r="M100" s="14"/>
      <c r="N100" s="17"/>
      <c r="O100" s="14"/>
      <c r="P100" s="17"/>
      <c r="Q100" s="14"/>
      <c r="R100" s="17"/>
      <c r="S100" s="90"/>
      <c r="T100" s="17"/>
      <c r="U100" s="14"/>
      <c r="V100" s="17"/>
      <c r="W100" s="14"/>
      <c r="X100" s="17"/>
      <c r="Y100" s="91"/>
      <c r="Z100" s="17"/>
      <c r="AA100" s="91"/>
      <c r="AB100" s="17"/>
      <c r="AC100" s="11"/>
      <c r="AD100" s="16"/>
      <c r="AE100" s="11"/>
      <c r="AF100" s="16"/>
      <c r="AG100" s="11"/>
      <c r="AH100" s="16"/>
      <c r="AJ100" s="16" t="str">
        <f>IF(AND(F100&lt;&gt;"f",M100&lt;&gt;""),VLOOKUP(F100,'Appendix 3 Rules'!$A$1:$O$34,4,FALSE),"")</f>
        <v/>
      </c>
      <c r="AK100" s="16" t="str">
        <f>IF(Q100="","",VLOOKUP(F100,'Appendix 3 Rules'!$A$1:$N$34,6,FALSE))</f>
        <v/>
      </c>
      <c r="AL100" s="16" t="str">
        <f>IF(AND(F100="f",U100&lt;&gt;""),VLOOKUP(F100,'Appendix 3 Rules'!$A$1:$N$34,8,FALSE),"")</f>
        <v/>
      </c>
    </row>
    <row r="101" spans="1:38" ht="18" customHeight="1" x14ac:dyDescent="0.2">
      <c r="B101" s="92"/>
      <c r="C101" s="12"/>
      <c r="D101" s="13"/>
      <c r="E101" s="12"/>
      <c r="F101" s="11"/>
      <c r="G101" s="26" t="str">
        <f>IF(F101="","",SUMPRODUCT(IF(I101="",0,INDEX('Appendix 3 Rules'!$B$2:$B$18,MATCH(F101,'Appendix 3 Rules'!$A$2:$A$17))))+(IF(K101="",0,INDEX('Appendix 3 Rules'!$C$2:$C$18,MATCH(F101,'Appendix 3 Rules'!$A$2:$A$17))))+(IF(M101="",0,INDEX('Appendix 3 Rules'!$D$2:$D$18,MATCH(F101,'Appendix 3 Rules'!$A$2:$A$17))))+(IF(O101="",0,INDEX('Appendix 3 Rules'!$E$2:$E$18,MATCH(F101,'Appendix 3 Rules'!$A$2:$A$17))))+(IF(Q101="",0,INDEX('Appendix 3 Rules'!$F$2:$F$18,MATCH(F101,'Appendix 3 Rules'!$A$2:$A$17))))+(IF(S101="",0,INDEX('Appendix 3 Rules'!$G$2:$G$18,MATCH(F101,'Appendix 3 Rules'!$A$2:$A$17))))+(IF(U101="",0,INDEX('Appendix 3 Rules'!$H$2:$H$18,MATCH(F101,'Appendix 3 Rules'!$A$2:$A$17))))+(IF(W101="",0,INDEX('Appendix 3 Rules'!$I$2:$I$18,MATCH(F101,'Appendix 3 Rules'!$A$2:$A$17))))+(IF(Y101="",0,INDEX('Appendix 3 Rules'!$J$2:$J$18,MATCH(F101,'Appendix 3 Rules'!$A$2:$A$17))))+(IF(AA101="",0,INDEX('Appendix 3 Rules'!$K$2:$K$18,MATCH(F101,'Appendix 3 Rules'!$A$2:$A$17))))+(IF(AC101="",0,INDEX('Appendix 3 Rules'!$L$2:$L$18,MATCH(F101,'Appendix 3 Rules'!$A$2:$A$17))))+(IF(AE101="",0,INDEX('Appendix 3 Rules'!$M$2:$M$18,MATCH(F101,'Appendix 3 Rules'!$A$2:$A$17))))+(IF(AG101="",0,INDEX('Appendix 3 Rules'!$N$2:$N$18,MATCH(F101,'Appendix 3 Rules'!$A$2:$A$17))))+(IF(F101="gc1",VLOOKUP(F101,'Appendix 3 Rules'!A$34:$O92,15)))+(IF(F101="gc2",VLOOKUP(F101,'Appendix 3 Rules'!A$34:$O92,15)))+(IF(F101="gc3",VLOOKUP(F101,'Appendix 3 Rules'!A$34:$O92,15)))+(IF(F101="gr1",VLOOKUP(F101,'Appendix 3 Rules'!A$34:$O92,15)))+(IF(F101="gr2",VLOOKUP(F101,'Appendix 3 Rules'!A$34:$O92,15)))+(IF(F101="gr3",VLOOKUP(F101,'Appendix 3 Rules'!A$34:$O92,15)))+(IF(F101="h1",VLOOKUP(F101,'Appendix 3 Rules'!A$34:$O92,15)))+(IF(F101="h2",VLOOKUP(F101,'Appendix 3 Rules'!A$34:$O92,15)))+(IF(F101="h3",VLOOKUP(F101,'Appendix 3 Rules'!A$34:$O92,15)))+(IF(F101="i1",VLOOKUP(F101,'Appendix 3 Rules'!A$34:$O92,15)))+(IF(F101="i2",VLOOKUP(F101,'Appendix 3 Rules'!A$34:$O92,15)))+(IF(F101="j1",VLOOKUP(F101,'Appendix 3 Rules'!A$34:$O92,15)))+(IF(F101="j2",VLOOKUP(F101,'Appendix 3 Rules'!A$34:$O92,15)))+(IF(F101="k",VLOOKUP(F101,'Appendix 3 Rules'!A$34:$O92,15)))+(IF(F101="l1",VLOOKUP(F101,'Appendix 3 Rules'!A$34:$O92,15)))+(IF(F101="l2",VLOOKUP(F101,'Appendix 3 Rules'!A$34:$O92,15)))+(IF(F101="m1",VLOOKUP(F101,'Appendix 3 Rules'!A$34:$O92,15)))+(IF(F101="m2",VLOOKUP(F101,'Appendix 3 Rules'!A$34:$O92,15)))+(IF(F101="m3",VLOOKUP(F101,'Appendix 3 Rules'!A$34:$O92,15)))+(IF(F101="n",VLOOKUP(F101,'Appendix 3 Rules'!A$34:$O92,15)))+(IF(F101="o",VLOOKUP(F101,'Appendix 3 Rules'!A$34:$O92,15)))+(IF(F101="p",VLOOKUP(F101,'Appendix 3 Rules'!A$34:$O92,15)))+(IF(F101="q",VLOOKUP(F101,'Appendix 3 Rules'!A$34:$O92,15)))+(IF(F101="r",VLOOKUP(F101,'Appendix 3 Rules'!A$34:$O92,15)))+(IF(F101="s",VLOOKUP(F101,'Appendix 3 Rules'!A$34:$O92,15)))+(IF(F101="t",VLOOKUP(F101,'Appendix 3 Rules'!A$34:$O92,15)))+(IF(F101="u",VLOOKUP(F101,'Appendix 3 Rules'!A$34:$O92,15))))</f>
        <v/>
      </c>
      <c r="H101" s="93" t="str">
        <f>IF(F101="","",IF(OR(F101="d",F101="e",F101="gc1",F101="gc2",F101="gc3",F101="gr1",F101="gr2",F101="gr3",F101="h1",F101="h2",F101="h3",F101="i1",F101="i2",F101="j1",F101="j2",F101="k",F101="l1",F101="l2",F101="m1",F101="m2",F101="m3",F101="n",F101="o",F101="p",F101="q",F101="r",F101="s",F101="t",F101="u",F101="f"),MIN(G101,VLOOKUP(F101,'Appx 3 (Mass) Rules'!$A$1:$D$150,4,0)),MIN(G101,VLOOKUP(F101,'Appx 3 (Mass) Rules'!$A$1:$D$150,4,0),SUMPRODUCT(IF(I101="",0,INDEX('Appendix 3 Rules'!$B$2:$B$18,MATCH(F101,'Appendix 3 Rules'!$A$2:$A$17))))+(IF(K101="",0,INDEX('Appendix 3 Rules'!$C$2:$C$18,MATCH(F101,'Appendix 3 Rules'!$A$2:$A$17))))+(IF(M101="",0,INDEX('Appendix 3 Rules'!$D$2:$D$18,MATCH(F101,'Appendix 3 Rules'!$A$2:$A$17))))+(IF(O101="",0,INDEX('Appendix 3 Rules'!$E$2:$E$18,MATCH(F101,'Appendix 3 Rules'!$A$2:$A$17))))+(IF(Q101="",0,INDEX('Appendix 3 Rules'!$F$2:$F$18,MATCH(F101,'Appendix 3 Rules'!$A$2:$A$17))))+(IF(S101="",0,INDEX('Appendix 3 Rules'!$G$2:$G$18,MATCH(F101,'Appendix 3 Rules'!$A$2:$A$17))))+(IF(U101="",0,INDEX('Appendix 3 Rules'!$H$2:$H$18,MATCH(F101,'Appendix 3 Rules'!$A$2:$A$17))))+(IF(W101="",0,INDEX('Appendix 3 Rules'!$I$2:$I$18,MATCH(F101,'Appendix 3 Rules'!$A$2:$A$17))))+(IF(Y101="",0,INDEX('Appendix 3 Rules'!$J$2:$J$18,MATCH(F101,'Appendix 3 Rules'!$A$2:$A$17))))+(IF(AA101="",0,INDEX('Appendix 3 Rules'!$K$2:$K$18,MATCH(F101,'Appendix 3 Rules'!$A$2:$A$17))))+(IF(AC101="",0,INDEX('Appendix 3 Rules'!$L$2:$L$18,MATCH(F101,'Appendix 3 Rules'!$A$2:$A$17))))+(IF(AE101="",0,INDEX('Appendix 3 Rules'!$M$2:$M$18,MATCH(F101,'Appendix 3 Rules'!$A$2:$A$17))))+(IF(AG101="",0,INDEX('Appendix 3 Rules'!$N$2:$N$18,MATCH(F101,'Appendix 3 Rules'!$A$2:$A$17))))+(IF(F101="gc1",VLOOKUP(F101,'Appendix 3 Rules'!A$34:$O92,15)))+(IF(F101="gc2",VLOOKUP(F101,'Appendix 3 Rules'!A$34:$O92,15)))+(IF(F101="gc3",VLOOKUP(F101,'Appendix 3 Rules'!A$34:$O92,15)))+(IF(F101="gr1",VLOOKUP(F101,'Appendix 3 Rules'!A$34:$O92,15)))+(IF(F101="gr2",VLOOKUP(F101,'Appendix 3 Rules'!A$34:$O92,15)))+(IF(F101="gr3",VLOOKUP(F101,'Appendix 3 Rules'!A$34:$O92,15)))+(IF(F101="h1",VLOOKUP(F101,'Appendix 3 Rules'!A$34:$O92,15)))+(IF(F101="h2",VLOOKUP(F101,'Appendix 3 Rules'!A$34:$O92,15)))+(IF(F101="h3",VLOOKUP(F101,'Appendix 3 Rules'!A$34:$O92,15)))+(IF(F101="i1",VLOOKUP(F101,'Appendix 3 Rules'!A$34:$O92,15)))+(IF(F101="i2",VLOOKUP(F101,'Appendix 3 Rules'!A$34:$O92,15)))+(IF(F101="j1",VLOOKUP(F101,'Appendix 3 Rules'!A$34:$O92,15)))+(IF(F101="j2",VLOOKUP(F101,'Appendix 3 Rules'!A$34:$O92,15)))+(IF(F101="k",VLOOKUP(F101,'Appendix 3 Rules'!A$34:$O92,15)))+(IF(F101="l1",VLOOKUP(F101,'Appendix 3 Rules'!A$34:$O92,15)))+(IF(F101="l2",VLOOKUP(F101,'Appendix 3 Rules'!A$34:$O92,15)))+(IF(F101="m1",VLOOKUP(F101,'Appendix 3 Rules'!A$34:$O92,15)))+(IF(F101="m2",VLOOKUP(F101,'Appendix 3 Rules'!A$34:$O92,15)))+(IF(F101="m3",VLOOKUP(F101,'Appendix 3 Rules'!A$34:$O92,15)))+(IF(F101="n",VLOOKUP(F101,'Appendix 3 Rules'!A$34:$O92,15)))+(IF(F101="o",VLOOKUP(F101,'Appendix 3 Rules'!A$34:$O92,15)))+(IF(F101="p",VLOOKUP(F101,'Appendix 3 Rules'!A$34:$O92,15)))+(IF(F101="q",VLOOKUP(F101,'Appendix 3 Rules'!A$34:$O92,15)))+(IF(F101="r",VLOOKUP(F101,'Appendix 3 Rules'!A$34:$O92,15)))+(IF(F101="s",VLOOKUP(F101,'Appendix 3 Rules'!A$34:$O92,15)))+(IF(F101="t",VLOOKUP(F101,'Appendix 3 Rules'!A$34:$O92,15)))+(IF(F101="u",VLOOKUP(F101,'Appendix 3 Rules'!A$34:$O92,15))))))</f>
        <v/>
      </c>
      <c r="I101" s="15"/>
      <c r="J101" s="16"/>
      <c r="K101" s="15"/>
      <c r="L101" s="16"/>
      <c r="M101" s="15"/>
      <c r="N101" s="16"/>
      <c r="O101" s="15"/>
      <c r="P101" s="16"/>
      <c r="Q101" s="15"/>
      <c r="R101" s="16"/>
      <c r="S101" s="15"/>
      <c r="T101" s="16"/>
      <c r="U101" s="15"/>
      <c r="V101" s="16"/>
      <c r="W101" s="15"/>
      <c r="X101" s="16"/>
      <c r="Y101" s="15"/>
      <c r="Z101" s="16"/>
      <c r="AA101" s="15"/>
      <c r="AB101" s="16"/>
      <c r="AC101" s="11"/>
      <c r="AD101" s="16"/>
      <c r="AE101" s="11"/>
      <c r="AF101" s="16"/>
      <c r="AG101" s="11"/>
      <c r="AH101" s="16"/>
      <c r="AJ101" s="16" t="str">
        <f>IF(AND(F101&lt;&gt;"f",M101&lt;&gt;""),VLOOKUP(F101,'Appendix 3 Rules'!$A$1:$O$34,4,FALSE),"")</f>
        <v/>
      </c>
      <c r="AK101" s="16" t="str">
        <f>IF(Q101="","",VLOOKUP(F101,'Appendix 3 Rules'!$A$1:$N$34,6,FALSE))</f>
        <v/>
      </c>
      <c r="AL101" s="16" t="str">
        <f>IF(AND(F101="f",U101&lt;&gt;""),VLOOKUP(F101,'Appendix 3 Rules'!$A$1:$N$34,8,FALSE),"")</f>
        <v/>
      </c>
    </row>
    <row r="102" spans="1:38" ht="18" customHeight="1" x14ac:dyDescent="0.2">
      <c r="B102" s="92"/>
      <c r="C102" s="12"/>
      <c r="D102" s="13"/>
      <c r="E102" s="12"/>
      <c r="F102" s="11"/>
      <c r="G102" s="26" t="str">
        <f>IF(F102="","",SUMPRODUCT(IF(I102="",0,INDEX('Appendix 3 Rules'!$B$2:$B$18,MATCH(F102,'Appendix 3 Rules'!$A$2:$A$17))))+(IF(K102="",0,INDEX('Appendix 3 Rules'!$C$2:$C$18,MATCH(F102,'Appendix 3 Rules'!$A$2:$A$17))))+(IF(M102="",0,INDEX('Appendix 3 Rules'!$D$2:$D$18,MATCH(F102,'Appendix 3 Rules'!$A$2:$A$17))))+(IF(O102="",0,INDEX('Appendix 3 Rules'!$E$2:$E$18,MATCH(F102,'Appendix 3 Rules'!$A$2:$A$17))))+(IF(Q102="",0,INDEX('Appendix 3 Rules'!$F$2:$F$18,MATCH(F102,'Appendix 3 Rules'!$A$2:$A$17))))+(IF(S102="",0,INDEX('Appendix 3 Rules'!$G$2:$G$18,MATCH(F102,'Appendix 3 Rules'!$A$2:$A$17))))+(IF(U102="",0,INDEX('Appendix 3 Rules'!$H$2:$H$18,MATCH(F102,'Appendix 3 Rules'!$A$2:$A$17))))+(IF(W102="",0,INDEX('Appendix 3 Rules'!$I$2:$I$18,MATCH(F102,'Appendix 3 Rules'!$A$2:$A$17))))+(IF(Y102="",0,INDEX('Appendix 3 Rules'!$J$2:$J$18,MATCH(F102,'Appendix 3 Rules'!$A$2:$A$17))))+(IF(AA102="",0,INDEX('Appendix 3 Rules'!$K$2:$K$18,MATCH(F102,'Appendix 3 Rules'!$A$2:$A$17))))+(IF(AC102="",0,INDEX('Appendix 3 Rules'!$L$2:$L$18,MATCH(F102,'Appendix 3 Rules'!$A$2:$A$17))))+(IF(AE102="",0,INDEX('Appendix 3 Rules'!$M$2:$M$18,MATCH(F102,'Appendix 3 Rules'!$A$2:$A$17))))+(IF(AG102="",0,INDEX('Appendix 3 Rules'!$N$2:$N$18,MATCH(F102,'Appendix 3 Rules'!$A$2:$A$17))))+(IF(F102="gc1",VLOOKUP(F102,'Appendix 3 Rules'!A$34:$O93,15)))+(IF(F102="gc2",VLOOKUP(F102,'Appendix 3 Rules'!A$34:$O93,15)))+(IF(F102="gc3",VLOOKUP(F102,'Appendix 3 Rules'!A$34:$O93,15)))+(IF(F102="gr1",VLOOKUP(F102,'Appendix 3 Rules'!A$34:$O93,15)))+(IF(F102="gr2",VLOOKUP(F102,'Appendix 3 Rules'!A$34:$O93,15)))+(IF(F102="gr3",VLOOKUP(F102,'Appendix 3 Rules'!A$34:$O93,15)))+(IF(F102="h1",VLOOKUP(F102,'Appendix 3 Rules'!A$34:$O93,15)))+(IF(F102="h2",VLOOKUP(F102,'Appendix 3 Rules'!A$34:$O93,15)))+(IF(F102="h3",VLOOKUP(F102,'Appendix 3 Rules'!A$34:$O93,15)))+(IF(F102="i1",VLOOKUP(F102,'Appendix 3 Rules'!A$34:$O93,15)))+(IF(F102="i2",VLOOKUP(F102,'Appendix 3 Rules'!A$34:$O93,15)))+(IF(F102="j1",VLOOKUP(F102,'Appendix 3 Rules'!A$34:$O93,15)))+(IF(F102="j2",VLOOKUP(F102,'Appendix 3 Rules'!A$34:$O93,15)))+(IF(F102="k",VLOOKUP(F102,'Appendix 3 Rules'!A$34:$O93,15)))+(IF(F102="l1",VLOOKUP(F102,'Appendix 3 Rules'!A$34:$O93,15)))+(IF(F102="l2",VLOOKUP(F102,'Appendix 3 Rules'!A$34:$O93,15)))+(IF(F102="m1",VLOOKUP(F102,'Appendix 3 Rules'!A$34:$O93,15)))+(IF(F102="m2",VLOOKUP(F102,'Appendix 3 Rules'!A$34:$O93,15)))+(IF(F102="m3",VLOOKUP(F102,'Appendix 3 Rules'!A$34:$O93,15)))+(IF(F102="n",VLOOKUP(F102,'Appendix 3 Rules'!A$34:$O93,15)))+(IF(F102="o",VLOOKUP(F102,'Appendix 3 Rules'!A$34:$O93,15)))+(IF(F102="p",VLOOKUP(F102,'Appendix 3 Rules'!A$34:$O93,15)))+(IF(F102="q",VLOOKUP(F102,'Appendix 3 Rules'!A$34:$O93,15)))+(IF(F102="r",VLOOKUP(F102,'Appendix 3 Rules'!A$34:$O93,15)))+(IF(F102="s",VLOOKUP(F102,'Appendix 3 Rules'!A$34:$O93,15)))+(IF(F102="t",VLOOKUP(F102,'Appendix 3 Rules'!A$34:$O93,15)))+(IF(F102="u",VLOOKUP(F102,'Appendix 3 Rules'!A$34:$O93,15))))</f>
        <v/>
      </c>
      <c r="H102" s="93" t="str">
        <f>IF(F102="","",IF(OR(F102="d",F102="e",F102="gc1",F102="gc2",F102="gc3",F102="gr1",F102="gr2",F102="gr3",F102="h1",F102="h2",F102="h3",F102="i1",F102="i2",F102="j1",F102="j2",F102="k",F102="l1",F102="l2",F102="m1",F102="m2",F102="m3",F102="n",F102="o",F102="p",F102="q",F102="r",F102="s",F102="t",F102="u",F102="f"),MIN(G102,VLOOKUP(F102,'Appx 3 (Mass) Rules'!$A$1:$D$150,4,0)),MIN(G102,VLOOKUP(F102,'Appx 3 (Mass) Rules'!$A$1:$D$150,4,0),SUMPRODUCT(IF(I102="",0,INDEX('Appendix 3 Rules'!$B$2:$B$18,MATCH(F102,'Appendix 3 Rules'!$A$2:$A$17))))+(IF(K102="",0,INDEX('Appendix 3 Rules'!$C$2:$C$18,MATCH(F102,'Appendix 3 Rules'!$A$2:$A$17))))+(IF(M102="",0,INDEX('Appendix 3 Rules'!$D$2:$D$18,MATCH(F102,'Appendix 3 Rules'!$A$2:$A$17))))+(IF(O102="",0,INDEX('Appendix 3 Rules'!$E$2:$E$18,MATCH(F102,'Appendix 3 Rules'!$A$2:$A$17))))+(IF(Q102="",0,INDEX('Appendix 3 Rules'!$F$2:$F$18,MATCH(F102,'Appendix 3 Rules'!$A$2:$A$17))))+(IF(S102="",0,INDEX('Appendix 3 Rules'!$G$2:$G$18,MATCH(F102,'Appendix 3 Rules'!$A$2:$A$17))))+(IF(U102="",0,INDEX('Appendix 3 Rules'!$H$2:$H$18,MATCH(F102,'Appendix 3 Rules'!$A$2:$A$17))))+(IF(W102="",0,INDEX('Appendix 3 Rules'!$I$2:$I$18,MATCH(F102,'Appendix 3 Rules'!$A$2:$A$17))))+(IF(Y102="",0,INDEX('Appendix 3 Rules'!$J$2:$J$18,MATCH(F102,'Appendix 3 Rules'!$A$2:$A$17))))+(IF(AA102="",0,INDEX('Appendix 3 Rules'!$K$2:$K$18,MATCH(F102,'Appendix 3 Rules'!$A$2:$A$17))))+(IF(AC102="",0,INDEX('Appendix 3 Rules'!$L$2:$L$18,MATCH(F102,'Appendix 3 Rules'!$A$2:$A$17))))+(IF(AE102="",0,INDEX('Appendix 3 Rules'!$M$2:$M$18,MATCH(F102,'Appendix 3 Rules'!$A$2:$A$17))))+(IF(AG102="",0,INDEX('Appendix 3 Rules'!$N$2:$N$18,MATCH(F102,'Appendix 3 Rules'!$A$2:$A$17))))+(IF(F102="gc1",VLOOKUP(F102,'Appendix 3 Rules'!A$34:$O93,15)))+(IF(F102="gc2",VLOOKUP(F102,'Appendix 3 Rules'!A$34:$O93,15)))+(IF(F102="gc3",VLOOKUP(F102,'Appendix 3 Rules'!A$34:$O93,15)))+(IF(F102="gr1",VLOOKUP(F102,'Appendix 3 Rules'!A$34:$O93,15)))+(IF(F102="gr2",VLOOKUP(F102,'Appendix 3 Rules'!A$34:$O93,15)))+(IF(F102="gr3",VLOOKUP(F102,'Appendix 3 Rules'!A$34:$O93,15)))+(IF(F102="h1",VLOOKUP(F102,'Appendix 3 Rules'!A$34:$O93,15)))+(IF(F102="h2",VLOOKUP(F102,'Appendix 3 Rules'!A$34:$O93,15)))+(IF(F102="h3",VLOOKUP(F102,'Appendix 3 Rules'!A$34:$O93,15)))+(IF(F102="i1",VLOOKUP(F102,'Appendix 3 Rules'!A$34:$O93,15)))+(IF(F102="i2",VLOOKUP(F102,'Appendix 3 Rules'!A$34:$O93,15)))+(IF(F102="j1",VLOOKUP(F102,'Appendix 3 Rules'!A$34:$O93,15)))+(IF(F102="j2",VLOOKUP(F102,'Appendix 3 Rules'!A$34:$O93,15)))+(IF(F102="k",VLOOKUP(F102,'Appendix 3 Rules'!A$34:$O93,15)))+(IF(F102="l1",VLOOKUP(F102,'Appendix 3 Rules'!A$34:$O93,15)))+(IF(F102="l2",VLOOKUP(F102,'Appendix 3 Rules'!A$34:$O93,15)))+(IF(F102="m1",VLOOKUP(F102,'Appendix 3 Rules'!A$34:$O93,15)))+(IF(F102="m2",VLOOKUP(F102,'Appendix 3 Rules'!A$34:$O93,15)))+(IF(F102="m3",VLOOKUP(F102,'Appendix 3 Rules'!A$34:$O93,15)))+(IF(F102="n",VLOOKUP(F102,'Appendix 3 Rules'!A$34:$O93,15)))+(IF(F102="o",VLOOKUP(F102,'Appendix 3 Rules'!A$34:$O93,15)))+(IF(F102="p",VLOOKUP(F102,'Appendix 3 Rules'!A$34:$O93,15)))+(IF(F102="q",VLOOKUP(F102,'Appendix 3 Rules'!A$34:$O93,15)))+(IF(F102="r",VLOOKUP(F102,'Appendix 3 Rules'!A$34:$O93,15)))+(IF(F102="s",VLOOKUP(F102,'Appendix 3 Rules'!A$34:$O93,15)))+(IF(F102="t",VLOOKUP(F102,'Appendix 3 Rules'!A$34:$O93,15)))+(IF(F102="u",VLOOKUP(F102,'Appendix 3 Rules'!A$34:$O93,15))))))</f>
        <v/>
      </c>
      <c r="I102" s="14"/>
      <c r="J102" s="17"/>
      <c r="K102" s="14"/>
      <c r="L102" s="17"/>
      <c r="M102" s="14"/>
      <c r="N102" s="17"/>
      <c r="O102" s="14"/>
      <c r="P102" s="17"/>
      <c r="Q102" s="14"/>
      <c r="R102" s="17"/>
      <c r="S102" s="90"/>
      <c r="T102" s="17"/>
      <c r="U102" s="14"/>
      <c r="V102" s="17"/>
      <c r="W102" s="14"/>
      <c r="X102" s="17"/>
      <c r="Y102" s="91"/>
      <c r="Z102" s="17"/>
      <c r="AA102" s="91"/>
      <c r="AB102" s="17"/>
      <c r="AC102" s="11"/>
      <c r="AD102" s="16"/>
      <c r="AE102" s="11"/>
      <c r="AF102" s="16"/>
      <c r="AG102" s="11"/>
      <c r="AH102" s="16"/>
      <c r="AJ102" s="16" t="str">
        <f>IF(AND(F102&lt;&gt;"f",M102&lt;&gt;""),VLOOKUP(F102,'Appendix 3 Rules'!$A$1:$O$34,4,FALSE),"")</f>
        <v/>
      </c>
      <c r="AK102" s="16" t="str">
        <f>IF(Q102="","",VLOOKUP(F102,'Appendix 3 Rules'!$A$1:$N$34,6,FALSE))</f>
        <v/>
      </c>
      <c r="AL102" s="16" t="str">
        <f>IF(AND(F102="f",U102&lt;&gt;""),VLOOKUP(F102,'Appendix 3 Rules'!$A$1:$N$34,8,FALSE),"")</f>
        <v/>
      </c>
    </row>
    <row r="103" spans="1:38" ht="18" customHeight="1" x14ac:dyDescent="0.2">
      <c r="B103" s="92"/>
      <c r="C103" s="12"/>
      <c r="D103" s="13"/>
      <c r="E103" s="12"/>
      <c r="F103" s="11"/>
      <c r="G103" s="26" t="str">
        <f>IF(F103="","",SUMPRODUCT(IF(I103="",0,INDEX('Appendix 3 Rules'!$B$2:$B$18,MATCH(F103,'Appendix 3 Rules'!$A$2:$A$17))))+(IF(K103="",0,INDEX('Appendix 3 Rules'!$C$2:$C$18,MATCH(F103,'Appendix 3 Rules'!$A$2:$A$17))))+(IF(M103="",0,INDEX('Appendix 3 Rules'!$D$2:$D$18,MATCH(F103,'Appendix 3 Rules'!$A$2:$A$17))))+(IF(O103="",0,INDEX('Appendix 3 Rules'!$E$2:$E$18,MATCH(F103,'Appendix 3 Rules'!$A$2:$A$17))))+(IF(Q103="",0,INDEX('Appendix 3 Rules'!$F$2:$F$18,MATCH(F103,'Appendix 3 Rules'!$A$2:$A$17))))+(IF(S103="",0,INDEX('Appendix 3 Rules'!$G$2:$G$18,MATCH(F103,'Appendix 3 Rules'!$A$2:$A$17))))+(IF(U103="",0,INDEX('Appendix 3 Rules'!$H$2:$H$18,MATCH(F103,'Appendix 3 Rules'!$A$2:$A$17))))+(IF(W103="",0,INDEX('Appendix 3 Rules'!$I$2:$I$18,MATCH(F103,'Appendix 3 Rules'!$A$2:$A$17))))+(IF(Y103="",0,INDEX('Appendix 3 Rules'!$J$2:$J$18,MATCH(F103,'Appendix 3 Rules'!$A$2:$A$17))))+(IF(AA103="",0,INDEX('Appendix 3 Rules'!$K$2:$K$18,MATCH(F103,'Appendix 3 Rules'!$A$2:$A$17))))+(IF(AC103="",0,INDEX('Appendix 3 Rules'!$L$2:$L$18,MATCH(F103,'Appendix 3 Rules'!$A$2:$A$17))))+(IF(AE103="",0,INDEX('Appendix 3 Rules'!$M$2:$M$18,MATCH(F103,'Appendix 3 Rules'!$A$2:$A$17))))+(IF(AG103="",0,INDEX('Appendix 3 Rules'!$N$2:$N$18,MATCH(F103,'Appendix 3 Rules'!$A$2:$A$17))))+(IF(F103="gc1",VLOOKUP(F103,'Appendix 3 Rules'!A$34:$O94,15)))+(IF(F103="gc2",VLOOKUP(F103,'Appendix 3 Rules'!A$34:$O94,15)))+(IF(F103="gc3",VLOOKUP(F103,'Appendix 3 Rules'!A$34:$O94,15)))+(IF(F103="gr1",VLOOKUP(F103,'Appendix 3 Rules'!A$34:$O94,15)))+(IF(F103="gr2",VLOOKUP(F103,'Appendix 3 Rules'!A$34:$O94,15)))+(IF(F103="gr3",VLOOKUP(F103,'Appendix 3 Rules'!A$34:$O94,15)))+(IF(F103="h1",VLOOKUP(F103,'Appendix 3 Rules'!A$34:$O94,15)))+(IF(F103="h2",VLOOKUP(F103,'Appendix 3 Rules'!A$34:$O94,15)))+(IF(F103="h3",VLOOKUP(F103,'Appendix 3 Rules'!A$34:$O94,15)))+(IF(F103="i1",VLOOKUP(F103,'Appendix 3 Rules'!A$34:$O94,15)))+(IF(F103="i2",VLOOKUP(F103,'Appendix 3 Rules'!A$34:$O94,15)))+(IF(F103="j1",VLOOKUP(F103,'Appendix 3 Rules'!A$34:$O94,15)))+(IF(F103="j2",VLOOKUP(F103,'Appendix 3 Rules'!A$34:$O94,15)))+(IF(F103="k",VLOOKUP(F103,'Appendix 3 Rules'!A$34:$O94,15)))+(IF(F103="l1",VLOOKUP(F103,'Appendix 3 Rules'!A$34:$O94,15)))+(IF(F103="l2",VLOOKUP(F103,'Appendix 3 Rules'!A$34:$O94,15)))+(IF(F103="m1",VLOOKUP(F103,'Appendix 3 Rules'!A$34:$O94,15)))+(IF(F103="m2",VLOOKUP(F103,'Appendix 3 Rules'!A$34:$O94,15)))+(IF(F103="m3",VLOOKUP(F103,'Appendix 3 Rules'!A$34:$O94,15)))+(IF(F103="n",VLOOKUP(F103,'Appendix 3 Rules'!A$34:$O94,15)))+(IF(F103="o",VLOOKUP(F103,'Appendix 3 Rules'!A$34:$O94,15)))+(IF(F103="p",VLOOKUP(F103,'Appendix 3 Rules'!A$34:$O94,15)))+(IF(F103="q",VLOOKUP(F103,'Appendix 3 Rules'!A$34:$O94,15)))+(IF(F103="r",VLOOKUP(F103,'Appendix 3 Rules'!A$34:$O94,15)))+(IF(F103="s",VLOOKUP(F103,'Appendix 3 Rules'!A$34:$O94,15)))+(IF(F103="t",VLOOKUP(F103,'Appendix 3 Rules'!A$34:$O94,15)))+(IF(F103="u",VLOOKUP(F103,'Appendix 3 Rules'!A$34:$O94,15))))</f>
        <v/>
      </c>
      <c r="H103" s="93" t="str">
        <f>IF(F103="","",IF(OR(F103="d",F103="e",F103="gc1",F103="gc2",F103="gc3",F103="gr1",F103="gr2",F103="gr3",F103="h1",F103="h2",F103="h3",F103="i1",F103="i2",F103="j1",F103="j2",F103="k",F103="l1",F103="l2",F103="m1",F103="m2",F103="m3",F103="n",F103="o",F103="p",F103="q",F103="r",F103="s",F103="t",F103="u",F103="f"),MIN(G103,VLOOKUP(F103,'Appx 3 (Mass) Rules'!$A$1:$D$150,4,0)),MIN(G103,VLOOKUP(F103,'Appx 3 (Mass) Rules'!$A$1:$D$150,4,0),SUMPRODUCT(IF(I103="",0,INDEX('Appendix 3 Rules'!$B$2:$B$18,MATCH(F103,'Appendix 3 Rules'!$A$2:$A$17))))+(IF(K103="",0,INDEX('Appendix 3 Rules'!$C$2:$C$18,MATCH(F103,'Appendix 3 Rules'!$A$2:$A$17))))+(IF(M103="",0,INDEX('Appendix 3 Rules'!$D$2:$D$18,MATCH(F103,'Appendix 3 Rules'!$A$2:$A$17))))+(IF(O103="",0,INDEX('Appendix 3 Rules'!$E$2:$E$18,MATCH(F103,'Appendix 3 Rules'!$A$2:$A$17))))+(IF(Q103="",0,INDEX('Appendix 3 Rules'!$F$2:$F$18,MATCH(F103,'Appendix 3 Rules'!$A$2:$A$17))))+(IF(S103="",0,INDEX('Appendix 3 Rules'!$G$2:$G$18,MATCH(F103,'Appendix 3 Rules'!$A$2:$A$17))))+(IF(U103="",0,INDEX('Appendix 3 Rules'!$H$2:$H$18,MATCH(F103,'Appendix 3 Rules'!$A$2:$A$17))))+(IF(W103="",0,INDEX('Appendix 3 Rules'!$I$2:$I$18,MATCH(F103,'Appendix 3 Rules'!$A$2:$A$17))))+(IF(Y103="",0,INDEX('Appendix 3 Rules'!$J$2:$J$18,MATCH(F103,'Appendix 3 Rules'!$A$2:$A$17))))+(IF(AA103="",0,INDEX('Appendix 3 Rules'!$K$2:$K$18,MATCH(F103,'Appendix 3 Rules'!$A$2:$A$17))))+(IF(AC103="",0,INDEX('Appendix 3 Rules'!$L$2:$L$18,MATCH(F103,'Appendix 3 Rules'!$A$2:$A$17))))+(IF(AE103="",0,INDEX('Appendix 3 Rules'!$M$2:$M$18,MATCH(F103,'Appendix 3 Rules'!$A$2:$A$17))))+(IF(AG103="",0,INDEX('Appendix 3 Rules'!$N$2:$N$18,MATCH(F103,'Appendix 3 Rules'!$A$2:$A$17))))+(IF(F103="gc1",VLOOKUP(F103,'Appendix 3 Rules'!A$34:$O94,15)))+(IF(F103="gc2",VLOOKUP(F103,'Appendix 3 Rules'!A$34:$O94,15)))+(IF(F103="gc3",VLOOKUP(F103,'Appendix 3 Rules'!A$34:$O94,15)))+(IF(F103="gr1",VLOOKUP(F103,'Appendix 3 Rules'!A$34:$O94,15)))+(IF(F103="gr2",VLOOKUP(F103,'Appendix 3 Rules'!A$34:$O94,15)))+(IF(F103="gr3",VLOOKUP(F103,'Appendix 3 Rules'!A$34:$O94,15)))+(IF(F103="h1",VLOOKUP(F103,'Appendix 3 Rules'!A$34:$O94,15)))+(IF(F103="h2",VLOOKUP(F103,'Appendix 3 Rules'!A$34:$O94,15)))+(IF(F103="h3",VLOOKUP(F103,'Appendix 3 Rules'!A$34:$O94,15)))+(IF(F103="i1",VLOOKUP(F103,'Appendix 3 Rules'!A$34:$O94,15)))+(IF(F103="i2",VLOOKUP(F103,'Appendix 3 Rules'!A$34:$O94,15)))+(IF(F103="j1",VLOOKUP(F103,'Appendix 3 Rules'!A$34:$O94,15)))+(IF(F103="j2",VLOOKUP(F103,'Appendix 3 Rules'!A$34:$O94,15)))+(IF(F103="k",VLOOKUP(F103,'Appendix 3 Rules'!A$34:$O94,15)))+(IF(F103="l1",VLOOKUP(F103,'Appendix 3 Rules'!A$34:$O94,15)))+(IF(F103="l2",VLOOKUP(F103,'Appendix 3 Rules'!A$34:$O94,15)))+(IF(F103="m1",VLOOKUP(F103,'Appendix 3 Rules'!A$34:$O94,15)))+(IF(F103="m2",VLOOKUP(F103,'Appendix 3 Rules'!A$34:$O94,15)))+(IF(F103="m3",VLOOKUP(F103,'Appendix 3 Rules'!A$34:$O94,15)))+(IF(F103="n",VLOOKUP(F103,'Appendix 3 Rules'!A$34:$O94,15)))+(IF(F103="o",VLOOKUP(F103,'Appendix 3 Rules'!A$34:$O94,15)))+(IF(F103="p",VLOOKUP(F103,'Appendix 3 Rules'!A$34:$O94,15)))+(IF(F103="q",VLOOKUP(F103,'Appendix 3 Rules'!A$34:$O94,15)))+(IF(F103="r",VLOOKUP(F103,'Appendix 3 Rules'!A$34:$O94,15)))+(IF(F103="s",VLOOKUP(F103,'Appendix 3 Rules'!A$34:$O94,15)))+(IF(F103="t",VLOOKUP(F103,'Appendix 3 Rules'!A$34:$O94,15)))+(IF(F103="u",VLOOKUP(F103,'Appendix 3 Rules'!A$34:$O94,15))))))</f>
        <v/>
      </c>
      <c r="I103" s="15"/>
      <c r="J103" s="16"/>
      <c r="K103" s="15"/>
      <c r="L103" s="16"/>
      <c r="M103" s="15"/>
      <c r="N103" s="16"/>
      <c r="O103" s="15"/>
      <c r="P103" s="16"/>
      <c r="Q103" s="15"/>
      <c r="R103" s="16"/>
      <c r="S103" s="15"/>
      <c r="T103" s="16"/>
      <c r="U103" s="15"/>
      <c r="V103" s="16"/>
      <c r="W103" s="15"/>
      <c r="X103" s="16"/>
      <c r="Y103" s="15"/>
      <c r="Z103" s="16"/>
      <c r="AA103" s="15"/>
      <c r="AB103" s="16"/>
      <c r="AC103" s="11"/>
      <c r="AD103" s="16"/>
      <c r="AE103" s="11"/>
      <c r="AF103" s="16"/>
      <c r="AG103" s="11"/>
      <c r="AH103" s="16"/>
      <c r="AJ103" s="16" t="str">
        <f>IF(AND(F103&lt;&gt;"f",M103&lt;&gt;""),VLOOKUP(F103,'Appendix 3 Rules'!$A$1:$O$34,4,FALSE),"")</f>
        <v/>
      </c>
      <c r="AK103" s="16" t="str">
        <f>IF(Q103="","",VLOOKUP(F103,'Appendix 3 Rules'!$A$1:$N$34,6,FALSE))</f>
        <v/>
      </c>
      <c r="AL103" s="16" t="str">
        <f>IF(AND(F103="f",U103&lt;&gt;""),VLOOKUP(F103,'Appendix 3 Rules'!$A$1:$N$34,8,FALSE),"")</f>
        <v/>
      </c>
    </row>
    <row r="104" spans="1:38" ht="18" customHeight="1" x14ac:dyDescent="0.2">
      <c r="B104" s="92"/>
      <c r="C104" s="12"/>
      <c r="D104" s="13"/>
      <c r="E104" s="12"/>
      <c r="F104" s="11"/>
      <c r="G104" s="26" t="str">
        <f>IF(F104="","",SUMPRODUCT(IF(I104="",0,INDEX('Appendix 3 Rules'!$B$2:$B$18,MATCH(F104,'Appendix 3 Rules'!$A$2:$A$17))))+(IF(K104="",0,INDEX('Appendix 3 Rules'!$C$2:$C$18,MATCH(F104,'Appendix 3 Rules'!$A$2:$A$17))))+(IF(M104="",0,INDEX('Appendix 3 Rules'!$D$2:$D$18,MATCH(F104,'Appendix 3 Rules'!$A$2:$A$17))))+(IF(O104="",0,INDEX('Appendix 3 Rules'!$E$2:$E$18,MATCH(F104,'Appendix 3 Rules'!$A$2:$A$17))))+(IF(Q104="",0,INDEX('Appendix 3 Rules'!$F$2:$F$18,MATCH(F104,'Appendix 3 Rules'!$A$2:$A$17))))+(IF(S104="",0,INDEX('Appendix 3 Rules'!$G$2:$G$18,MATCH(F104,'Appendix 3 Rules'!$A$2:$A$17))))+(IF(U104="",0,INDEX('Appendix 3 Rules'!$H$2:$H$18,MATCH(F104,'Appendix 3 Rules'!$A$2:$A$17))))+(IF(W104="",0,INDEX('Appendix 3 Rules'!$I$2:$I$18,MATCH(F104,'Appendix 3 Rules'!$A$2:$A$17))))+(IF(Y104="",0,INDEX('Appendix 3 Rules'!$J$2:$J$18,MATCH(F104,'Appendix 3 Rules'!$A$2:$A$17))))+(IF(AA104="",0,INDEX('Appendix 3 Rules'!$K$2:$K$18,MATCH(F104,'Appendix 3 Rules'!$A$2:$A$17))))+(IF(AC104="",0,INDEX('Appendix 3 Rules'!$L$2:$L$18,MATCH(F104,'Appendix 3 Rules'!$A$2:$A$17))))+(IF(AE104="",0,INDEX('Appendix 3 Rules'!$M$2:$M$18,MATCH(F104,'Appendix 3 Rules'!$A$2:$A$17))))+(IF(AG104="",0,INDEX('Appendix 3 Rules'!$N$2:$N$18,MATCH(F104,'Appendix 3 Rules'!$A$2:$A$17))))+(IF(F104="gc1",VLOOKUP(F104,'Appendix 3 Rules'!A$34:$O95,15)))+(IF(F104="gc2",VLOOKUP(F104,'Appendix 3 Rules'!A$34:$O95,15)))+(IF(F104="gc3",VLOOKUP(F104,'Appendix 3 Rules'!A$34:$O95,15)))+(IF(F104="gr1",VLOOKUP(F104,'Appendix 3 Rules'!A$34:$O95,15)))+(IF(F104="gr2",VLOOKUP(F104,'Appendix 3 Rules'!A$34:$O95,15)))+(IF(F104="gr3",VLOOKUP(F104,'Appendix 3 Rules'!A$34:$O95,15)))+(IF(F104="h1",VLOOKUP(F104,'Appendix 3 Rules'!A$34:$O95,15)))+(IF(F104="h2",VLOOKUP(F104,'Appendix 3 Rules'!A$34:$O95,15)))+(IF(F104="h3",VLOOKUP(F104,'Appendix 3 Rules'!A$34:$O95,15)))+(IF(F104="i1",VLOOKUP(F104,'Appendix 3 Rules'!A$34:$O95,15)))+(IF(F104="i2",VLOOKUP(F104,'Appendix 3 Rules'!A$34:$O95,15)))+(IF(F104="j1",VLOOKUP(F104,'Appendix 3 Rules'!A$34:$O95,15)))+(IF(F104="j2",VLOOKUP(F104,'Appendix 3 Rules'!A$34:$O95,15)))+(IF(F104="k",VLOOKUP(F104,'Appendix 3 Rules'!A$34:$O95,15)))+(IF(F104="l1",VLOOKUP(F104,'Appendix 3 Rules'!A$34:$O95,15)))+(IF(F104="l2",VLOOKUP(F104,'Appendix 3 Rules'!A$34:$O95,15)))+(IF(F104="m1",VLOOKUP(F104,'Appendix 3 Rules'!A$34:$O95,15)))+(IF(F104="m2",VLOOKUP(F104,'Appendix 3 Rules'!A$34:$O95,15)))+(IF(F104="m3",VLOOKUP(F104,'Appendix 3 Rules'!A$34:$O95,15)))+(IF(F104="n",VLOOKUP(F104,'Appendix 3 Rules'!A$34:$O95,15)))+(IF(F104="o",VLOOKUP(F104,'Appendix 3 Rules'!A$34:$O95,15)))+(IF(F104="p",VLOOKUP(F104,'Appendix 3 Rules'!A$34:$O95,15)))+(IF(F104="q",VLOOKUP(F104,'Appendix 3 Rules'!A$34:$O95,15)))+(IF(F104="r",VLOOKUP(F104,'Appendix 3 Rules'!A$34:$O95,15)))+(IF(F104="s",VLOOKUP(F104,'Appendix 3 Rules'!A$34:$O95,15)))+(IF(F104="t",VLOOKUP(F104,'Appendix 3 Rules'!A$34:$O95,15)))+(IF(F104="u",VLOOKUP(F104,'Appendix 3 Rules'!A$34:$O95,15))))</f>
        <v/>
      </c>
      <c r="H104" s="93" t="str">
        <f>IF(F104="","",IF(OR(F104="d",F104="e",F104="gc1",F104="gc2",F104="gc3",F104="gr1",F104="gr2",F104="gr3",F104="h1",F104="h2",F104="h3",F104="i1",F104="i2",F104="j1",F104="j2",F104="k",F104="l1",F104="l2",F104="m1",F104="m2",F104="m3",F104="n",F104="o",F104="p",F104="q",F104="r",F104="s",F104="t",F104="u",F104="f"),MIN(G104,VLOOKUP(F104,'Appx 3 (Mass) Rules'!$A$1:$D$150,4,0)),MIN(G104,VLOOKUP(F104,'Appx 3 (Mass) Rules'!$A$1:$D$150,4,0),SUMPRODUCT(IF(I104="",0,INDEX('Appendix 3 Rules'!$B$2:$B$18,MATCH(F104,'Appendix 3 Rules'!$A$2:$A$17))))+(IF(K104="",0,INDEX('Appendix 3 Rules'!$C$2:$C$18,MATCH(F104,'Appendix 3 Rules'!$A$2:$A$17))))+(IF(M104="",0,INDEX('Appendix 3 Rules'!$D$2:$D$18,MATCH(F104,'Appendix 3 Rules'!$A$2:$A$17))))+(IF(O104="",0,INDEX('Appendix 3 Rules'!$E$2:$E$18,MATCH(F104,'Appendix 3 Rules'!$A$2:$A$17))))+(IF(Q104="",0,INDEX('Appendix 3 Rules'!$F$2:$F$18,MATCH(F104,'Appendix 3 Rules'!$A$2:$A$17))))+(IF(S104="",0,INDEX('Appendix 3 Rules'!$G$2:$G$18,MATCH(F104,'Appendix 3 Rules'!$A$2:$A$17))))+(IF(U104="",0,INDEX('Appendix 3 Rules'!$H$2:$H$18,MATCH(F104,'Appendix 3 Rules'!$A$2:$A$17))))+(IF(W104="",0,INDEX('Appendix 3 Rules'!$I$2:$I$18,MATCH(F104,'Appendix 3 Rules'!$A$2:$A$17))))+(IF(Y104="",0,INDEX('Appendix 3 Rules'!$J$2:$J$18,MATCH(F104,'Appendix 3 Rules'!$A$2:$A$17))))+(IF(AA104="",0,INDEX('Appendix 3 Rules'!$K$2:$K$18,MATCH(F104,'Appendix 3 Rules'!$A$2:$A$17))))+(IF(AC104="",0,INDEX('Appendix 3 Rules'!$L$2:$L$18,MATCH(F104,'Appendix 3 Rules'!$A$2:$A$17))))+(IF(AE104="",0,INDEX('Appendix 3 Rules'!$M$2:$M$18,MATCH(F104,'Appendix 3 Rules'!$A$2:$A$17))))+(IF(AG104="",0,INDEX('Appendix 3 Rules'!$N$2:$N$18,MATCH(F104,'Appendix 3 Rules'!$A$2:$A$17))))+(IF(F104="gc1",VLOOKUP(F104,'Appendix 3 Rules'!A$34:$O95,15)))+(IF(F104="gc2",VLOOKUP(F104,'Appendix 3 Rules'!A$34:$O95,15)))+(IF(F104="gc3",VLOOKUP(F104,'Appendix 3 Rules'!A$34:$O95,15)))+(IF(F104="gr1",VLOOKUP(F104,'Appendix 3 Rules'!A$34:$O95,15)))+(IF(F104="gr2",VLOOKUP(F104,'Appendix 3 Rules'!A$34:$O95,15)))+(IF(F104="gr3",VLOOKUP(F104,'Appendix 3 Rules'!A$34:$O95,15)))+(IF(F104="h1",VLOOKUP(F104,'Appendix 3 Rules'!A$34:$O95,15)))+(IF(F104="h2",VLOOKUP(F104,'Appendix 3 Rules'!A$34:$O95,15)))+(IF(F104="h3",VLOOKUP(F104,'Appendix 3 Rules'!A$34:$O95,15)))+(IF(F104="i1",VLOOKUP(F104,'Appendix 3 Rules'!A$34:$O95,15)))+(IF(F104="i2",VLOOKUP(F104,'Appendix 3 Rules'!A$34:$O95,15)))+(IF(F104="j1",VLOOKUP(F104,'Appendix 3 Rules'!A$34:$O95,15)))+(IF(F104="j2",VLOOKUP(F104,'Appendix 3 Rules'!A$34:$O95,15)))+(IF(F104="k",VLOOKUP(F104,'Appendix 3 Rules'!A$34:$O95,15)))+(IF(F104="l1",VLOOKUP(F104,'Appendix 3 Rules'!A$34:$O95,15)))+(IF(F104="l2",VLOOKUP(F104,'Appendix 3 Rules'!A$34:$O95,15)))+(IF(F104="m1",VLOOKUP(F104,'Appendix 3 Rules'!A$34:$O95,15)))+(IF(F104="m2",VLOOKUP(F104,'Appendix 3 Rules'!A$34:$O95,15)))+(IF(F104="m3",VLOOKUP(F104,'Appendix 3 Rules'!A$34:$O95,15)))+(IF(F104="n",VLOOKUP(F104,'Appendix 3 Rules'!A$34:$O95,15)))+(IF(F104="o",VLOOKUP(F104,'Appendix 3 Rules'!A$34:$O95,15)))+(IF(F104="p",VLOOKUP(F104,'Appendix 3 Rules'!A$34:$O95,15)))+(IF(F104="q",VLOOKUP(F104,'Appendix 3 Rules'!A$34:$O95,15)))+(IF(F104="r",VLOOKUP(F104,'Appendix 3 Rules'!A$34:$O95,15)))+(IF(F104="s",VLOOKUP(F104,'Appendix 3 Rules'!A$34:$O95,15)))+(IF(F104="t",VLOOKUP(F104,'Appendix 3 Rules'!A$34:$O95,15)))+(IF(F104="u",VLOOKUP(F104,'Appendix 3 Rules'!A$34:$O95,15))))))</f>
        <v/>
      </c>
      <c r="I104" s="14"/>
      <c r="J104" s="17"/>
      <c r="K104" s="14"/>
      <c r="L104" s="17"/>
      <c r="M104" s="14"/>
      <c r="N104" s="17"/>
      <c r="O104" s="14"/>
      <c r="P104" s="17"/>
      <c r="Q104" s="14"/>
      <c r="R104" s="17"/>
      <c r="S104" s="90"/>
      <c r="T104" s="17"/>
      <c r="U104" s="14"/>
      <c r="V104" s="17"/>
      <c r="W104" s="14"/>
      <c r="X104" s="17"/>
      <c r="Y104" s="91"/>
      <c r="Z104" s="17"/>
      <c r="AA104" s="91"/>
      <c r="AB104" s="17"/>
      <c r="AC104" s="11"/>
      <c r="AD104" s="16"/>
      <c r="AE104" s="11"/>
      <c r="AF104" s="16"/>
      <c r="AG104" s="11"/>
      <c r="AH104" s="16"/>
      <c r="AJ104" s="16" t="str">
        <f>IF(AND(F104&lt;&gt;"f",M104&lt;&gt;""),VLOOKUP(F104,'Appendix 3 Rules'!$A$1:$O$34,4,FALSE),"")</f>
        <v/>
      </c>
      <c r="AK104" s="16" t="str">
        <f>IF(Q104="","",VLOOKUP(F104,'Appendix 3 Rules'!$A$1:$N$34,6,FALSE))</f>
        <v/>
      </c>
      <c r="AL104" s="16" t="str">
        <f>IF(AND(F104="f",U104&lt;&gt;""),VLOOKUP(F104,'Appendix 3 Rules'!$A$1:$N$34,8,FALSE),"")</f>
        <v/>
      </c>
    </row>
    <row r="105" spans="1:38" ht="18" customHeight="1" x14ac:dyDescent="0.2">
      <c r="B105" s="92"/>
      <c r="C105" s="12"/>
      <c r="D105" s="13"/>
      <c r="E105" s="12"/>
      <c r="F105" s="11"/>
      <c r="G105" s="26" t="str">
        <f>IF(F105="","",SUMPRODUCT(IF(I105="",0,INDEX('Appendix 3 Rules'!$B$2:$B$18,MATCH(F105,'Appendix 3 Rules'!$A$2:$A$17))))+(IF(K105="",0,INDEX('Appendix 3 Rules'!$C$2:$C$18,MATCH(F105,'Appendix 3 Rules'!$A$2:$A$17))))+(IF(M105="",0,INDEX('Appendix 3 Rules'!$D$2:$D$18,MATCH(F105,'Appendix 3 Rules'!$A$2:$A$17))))+(IF(O105="",0,INDEX('Appendix 3 Rules'!$E$2:$E$18,MATCH(F105,'Appendix 3 Rules'!$A$2:$A$17))))+(IF(Q105="",0,INDEX('Appendix 3 Rules'!$F$2:$F$18,MATCH(F105,'Appendix 3 Rules'!$A$2:$A$17))))+(IF(S105="",0,INDEX('Appendix 3 Rules'!$G$2:$G$18,MATCH(F105,'Appendix 3 Rules'!$A$2:$A$17))))+(IF(U105="",0,INDEX('Appendix 3 Rules'!$H$2:$H$18,MATCH(F105,'Appendix 3 Rules'!$A$2:$A$17))))+(IF(W105="",0,INDEX('Appendix 3 Rules'!$I$2:$I$18,MATCH(F105,'Appendix 3 Rules'!$A$2:$A$17))))+(IF(Y105="",0,INDEX('Appendix 3 Rules'!$J$2:$J$18,MATCH(F105,'Appendix 3 Rules'!$A$2:$A$17))))+(IF(AA105="",0,INDEX('Appendix 3 Rules'!$K$2:$K$18,MATCH(F105,'Appendix 3 Rules'!$A$2:$A$17))))+(IF(AC105="",0,INDEX('Appendix 3 Rules'!$L$2:$L$18,MATCH(F105,'Appendix 3 Rules'!$A$2:$A$17))))+(IF(AE105="",0,INDEX('Appendix 3 Rules'!$M$2:$M$18,MATCH(F105,'Appendix 3 Rules'!$A$2:$A$17))))+(IF(AG105="",0,INDEX('Appendix 3 Rules'!$N$2:$N$18,MATCH(F105,'Appendix 3 Rules'!$A$2:$A$17))))+(IF(F105="gc1",VLOOKUP(F105,'Appendix 3 Rules'!A$34:$O96,15)))+(IF(F105="gc2",VLOOKUP(F105,'Appendix 3 Rules'!A$34:$O96,15)))+(IF(F105="gc3",VLOOKUP(F105,'Appendix 3 Rules'!A$34:$O96,15)))+(IF(F105="gr1",VLOOKUP(F105,'Appendix 3 Rules'!A$34:$O96,15)))+(IF(F105="gr2",VLOOKUP(F105,'Appendix 3 Rules'!A$34:$O96,15)))+(IF(F105="gr3",VLOOKUP(F105,'Appendix 3 Rules'!A$34:$O96,15)))+(IF(F105="h1",VLOOKUP(F105,'Appendix 3 Rules'!A$34:$O96,15)))+(IF(F105="h2",VLOOKUP(F105,'Appendix 3 Rules'!A$34:$O96,15)))+(IF(F105="h3",VLOOKUP(F105,'Appendix 3 Rules'!A$34:$O96,15)))+(IF(F105="i1",VLOOKUP(F105,'Appendix 3 Rules'!A$34:$O96,15)))+(IF(F105="i2",VLOOKUP(F105,'Appendix 3 Rules'!A$34:$O96,15)))+(IF(F105="j1",VLOOKUP(F105,'Appendix 3 Rules'!A$34:$O96,15)))+(IF(F105="j2",VLOOKUP(F105,'Appendix 3 Rules'!A$34:$O96,15)))+(IF(F105="k",VLOOKUP(F105,'Appendix 3 Rules'!A$34:$O96,15)))+(IF(F105="l1",VLOOKUP(F105,'Appendix 3 Rules'!A$34:$O96,15)))+(IF(F105="l2",VLOOKUP(F105,'Appendix 3 Rules'!A$34:$O96,15)))+(IF(F105="m1",VLOOKUP(F105,'Appendix 3 Rules'!A$34:$O96,15)))+(IF(F105="m2",VLOOKUP(F105,'Appendix 3 Rules'!A$34:$O96,15)))+(IF(F105="m3",VLOOKUP(F105,'Appendix 3 Rules'!A$34:$O96,15)))+(IF(F105="n",VLOOKUP(F105,'Appendix 3 Rules'!A$34:$O96,15)))+(IF(F105="o",VLOOKUP(F105,'Appendix 3 Rules'!A$34:$O96,15)))+(IF(F105="p",VLOOKUP(F105,'Appendix 3 Rules'!A$34:$O96,15)))+(IF(F105="q",VLOOKUP(F105,'Appendix 3 Rules'!A$34:$O96,15)))+(IF(F105="r",VLOOKUP(F105,'Appendix 3 Rules'!A$34:$O96,15)))+(IF(F105="s",VLOOKUP(F105,'Appendix 3 Rules'!A$34:$O96,15)))+(IF(F105="t",VLOOKUP(F105,'Appendix 3 Rules'!A$34:$O96,15)))+(IF(F105="u",VLOOKUP(F105,'Appendix 3 Rules'!A$34:$O96,15))))</f>
        <v/>
      </c>
      <c r="H105" s="93" t="str">
        <f>IF(F105="","",IF(OR(F105="d",F105="e",F105="gc1",F105="gc2",F105="gc3",F105="gr1",F105="gr2",F105="gr3",F105="h1",F105="h2",F105="h3",F105="i1",F105="i2",F105="j1",F105="j2",F105="k",F105="l1",F105="l2",F105="m1",F105="m2",F105="m3",F105="n",F105="o",F105="p",F105="q",F105="r",F105="s",F105="t",F105="u",F105="f"),MIN(G105,VLOOKUP(F105,'Appx 3 (Mass) Rules'!$A$1:$D$150,4,0)),MIN(G105,VLOOKUP(F105,'Appx 3 (Mass) Rules'!$A$1:$D$150,4,0),SUMPRODUCT(IF(I105="",0,INDEX('Appendix 3 Rules'!$B$2:$B$18,MATCH(F105,'Appendix 3 Rules'!$A$2:$A$17))))+(IF(K105="",0,INDEX('Appendix 3 Rules'!$C$2:$C$18,MATCH(F105,'Appendix 3 Rules'!$A$2:$A$17))))+(IF(M105="",0,INDEX('Appendix 3 Rules'!$D$2:$D$18,MATCH(F105,'Appendix 3 Rules'!$A$2:$A$17))))+(IF(O105="",0,INDEX('Appendix 3 Rules'!$E$2:$E$18,MATCH(F105,'Appendix 3 Rules'!$A$2:$A$17))))+(IF(Q105="",0,INDEX('Appendix 3 Rules'!$F$2:$F$18,MATCH(F105,'Appendix 3 Rules'!$A$2:$A$17))))+(IF(S105="",0,INDEX('Appendix 3 Rules'!$G$2:$G$18,MATCH(F105,'Appendix 3 Rules'!$A$2:$A$17))))+(IF(U105="",0,INDEX('Appendix 3 Rules'!$H$2:$H$18,MATCH(F105,'Appendix 3 Rules'!$A$2:$A$17))))+(IF(W105="",0,INDEX('Appendix 3 Rules'!$I$2:$I$18,MATCH(F105,'Appendix 3 Rules'!$A$2:$A$17))))+(IF(Y105="",0,INDEX('Appendix 3 Rules'!$J$2:$J$18,MATCH(F105,'Appendix 3 Rules'!$A$2:$A$17))))+(IF(AA105="",0,INDEX('Appendix 3 Rules'!$K$2:$K$18,MATCH(F105,'Appendix 3 Rules'!$A$2:$A$17))))+(IF(AC105="",0,INDEX('Appendix 3 Rules'!$L$2:$L$18,MATCH(F105,'Appendix 3 Rules'!$A$2:$A$17))))+(IF(AE105="",0,INDEX('Appendix 3 Rules'!$M$2:$M$18,MATCH(F105,'Appendix 3 Rules'!$A$2:$A$17))))+(IF(AG105="",0,INDEX('Appendix 3 Rules'!$N$2:$N$18,MATCH(F105,'Appendix 3 Rules'!$A$2:$A$17))))+(IF(F105="gc1",VLOOKUP(F105,'Appendix 3 Rules'!A$34:$O96,15)))+(IF(F105="gc2",VLOOKUP(F105,'Appendix 3 Rules'!A$34:$O96,15)))+(IF(F105="gc3",VLOOKUP(F105,'Appendix 3 Rules'!A$34:$O96,15)))+(IF(F105="gr1",VLOOKUP(F105,'Appendix 3 Rules'!A$34:$O96,15)))+(IF(F105="gr2",VLOOKUP(F105,'Appendix 3 Rules'!A$34:$O96,15)))+(IF(F105="gr3",VLOOKUP(F105,'Appendix 3 Rules'!A$34:$O96,15)))+(IF(F105="h1",VLOOKUP(F105,'Appendix 3 Rules'!A$34:$O96,15)))+(IF(F105="h2",VLOOKUP(F105,'Appendix 3 Rules'!A$34:$O96,15)))+(IF(F105="h3",VLOOKUP(F105,'Appendix 3 Rules'!A$34:$O96,15)))+(IF(F105="i1",VLOOKUP(F105,'Appendix 3 Rules'!A$34:$O96,15)))+(IF(F105="i2",VLOOKUP(F105,'Appendix 3 Rules'!A$34:$O96,15)))+(IF(F105="j1",VLOOKUP(F105,'Appendix 3 Rules'!A$34:$O96,15)))+(IF(F105="j2",VLOOKUP(F105,'Appendix 3 Rules'!A$34:$O96,15)))+(IF(F105="k",VLOOKUP(F105,'Appendix 3 Rules'!A$34:$O96,15)))+(IF(F105="l1",VLOOKUP(F105,'Appendix 3 Rules'!A$34:$O96,15)))+(IF(F105="l2",VLOOKUP(F105,'Appendix 3 Rules'!A$34:$O96,15)))+(IF(F105="m1",VLOOKUP(F105,'Appendix 3 Rules'!A$34:$O96,15)))+(IF(F105="m2",VLOOKUP(F105,'Appendix 3 Rules'!A$34:$O96,15)))+(IF(F105="m3",VLOOKUP(F105,'Appendix 3 Rules'!A$34:$O96,15)))+(IF(F105="n",VLOOKUP(F105,'Appendix 3 Rules'!A$34:$O96,15)))+(IF(F105="o",VLOOKUP(F105,'Appendix 3 Rules'!A$34:$O96,15)))+(IF(F105="p",VLOOKUP(F105,'Appendix 3 Rules'!A$34:$O96,15)))+(IF(F105="q",VLOOKUP(F105,'Appendix 3 Rules'!A$34:$O96,15)))+(IF(F105="r",VLOOKUP(F105,'Appendix 3 Rules'!A$34:$O96,15)))+(IF(F105="s",VLOOKUP(F105,'Appendix 3 Rules'!A$34:$O96,15)))+(IF(F105="t",VLOOKUP(F105,'Appendix 3 Rules'!A$34:$O96,15)))+(IF(F105="u",VLOOKUP(F105,'Appendix 3 Rules'!A$34:$O96,15))))))</f>
        <v/>
      </c>
      <c r="I105" s="15"/>
      <c r="J105" s="16"/>
      <c r="K105" s="15"/>
      <c r="L105" s="16"/>
      <c r="M105" s="15"/>
      <c r="N105" s="16"/>
      <c r="O105" s="15"/>
      <c r="P105" s="16"/>
      <c r="Q105" s="15"/>
      <c r="R105" s="16"/>
      <c r="S105" s="15"/>
      <c r="T105" s="16"/>
      <c r="U105" s="15"/>
      <c r="V105" s="16"/>
      <c r="W105" s="15"/>
      <c r="X105" s="16"/>
      <c r="Y105" s="15"/>
      <c r="Z105" s="16"/>
      <c r="AA105" s="15"/>
      <c r="AB105" s="16"/>
      <c r="AC105" s="11"/>
      <c r="AD105" s="16"/>
      <c r="AE105" s="11"/>
      <c r="AF105" s="16"/>
      <c r="AG105" s="11"/>
      <c r="AH105" s="16"/>
      <c r="AJ105" s="16" t="str">
        <f>IF(AND(F105&lt;&gt;"f",M105&lt;&gt;""),VLOOKUP(F105,'Appendix 3 Rules'!$A$1:$O$34,4,FALSE),"")</f>
        <v/>
      </c>
      <c r="AK105" s="16" t="str">
        <f>IF(Q105="","",VLOOKUP(F105,'Appendix 3 Rules'!$A$1:$N$34,6,FALSE))</f>
        <v/>
      </c>
      <c r="AL105" s="16" t="str">
        <f>IF(AND(F105="f",U105&lt;&gt;""),VLOOKUP(F105,'Appendix 3 Rules'!$A$1:$N$34,8,FALSE),"")</f>
        <v/>
      </c>
    </row>
    <row r="106" spans="1:38" ht="18" customHeight="1" x14ac:dyDescent="0.2">
      <c r="B106" s="92"/>
      <c r="C106" s="12"/>
      <c r="D106" s="13"/>
      <c r="E106" s="12"/>
      <c r="F106" s="11"/>
      <c r="G106" s="26" t="str">
        <f>IF(F106="","",SUMPRODUCT(IF(I106="",0,INDEX('Appendix 3 Rules'!$B$2:$B$18,MATCH(F106,'Appendix 3 Rules'!$A$2:$A$17))))+(IF(K106="",0,INDEX('Appendix 3 Rules'!$C$2:$C$18,MATCH(F106,'Appendix 3 Rules'!$A$2:$A$17))))+(IF(M106="",0,INDEX('Appendix 3 Rules'!$D$2:$D$18,MATCH(F106,'Appendix 3 Rules'!$A$2:$A$17))))+(IF(O106="",0,INDEX('Appendix 3 Rules'!$E$2:$E$18,MATCH(F106,'Appendix 3 Rules'!$A$2:$A$17))))+(IF(Q106="",0,INDEX('Appendix 3 Rules'!$F$2:$F$18,MATCH(F106,'Appendix 3 Rules'!$A$2:$A$17))))+(IF(S106="",0,INDEX('Appendix 3 Rules'!$G$2:$G$18,MATCH(F106,'Appendix 3 Rules'!$A$2:$A$17))))+(IF(U106="",0,INDEX('Appendix 3 Rules'!$H$2:$H$18,MATCH(F106,'Appendix 3 Rules'!$A$2:$A$17))))+(IF(W106="",0,INDEX('Appendix 3 Rules'!$I$2:$I$18,MATCH(F106,'Appendix 3 Rules'!$A$2:$A$17))))+(IF(Y106="",0,INDEX('Appendix 3 Rules'!$J$2:$J$18,MATCH(F106,'Appendix 3 Rules'!$A$2:$A$17))))+(IF(AA106="",0,INDEX('Appendix 3 Rules'!$K$2:$K$18,MATCH(F106,'Appendix 3 Rules'!$A$2:$A$17))))+(IF(AC106="",0,INDEX('Appendix 3 Rules'!$L$2:$L$18,MATCH(F106,'Appendix 3 Rules'!$A$2:$A$17))))+(IF(AE106="",0,INDEX('Appendix 3 Rules'!$M$2:$M$18,MATCH(F106,'Appendix 3 Rules'!$A$2:$A$17))))+(IF(AG106="",0,INDEX('Appendix 3 Rules'!$N$2:$N$18,MATCH(F106,'Appendix 3 Rules'!$A$2:$A$17))))+(IF(F106="gc1",VLOOKUP(F106,'Appendix 3 Rules'!A$34:$O97,15)))+(IF(F106="gc2",VLOOKUP(F106,'Appendix 3 Rules'!A$34:$O97,15)))+(IF(F106="gc3",VLOOKUP(F106,'Appendix 3 Rules'!A$34:$O97,15)))+(IF(F106="gr1",VLOOKUP(F106,'Appendix 3 Rules'!A$34:$O97,15)))+(IF(F106="gr2",VLOOKUP(F106,'Appendix 3 Rules'!A$34:$O97,15)))+(IF(F106="gr3",VLOOKUP(F106,'Appendix 3 Rules'!A$34:$O97,15)))+(IF(F106="h1",VLOOKUP(F106,'Appendix 3 Rules'!A$34:$O97,15)))+(IF(F106="h2",VLOOKUP(F106,'Appendix 3 Rules'!A$34:$O97,15)))+(IF(F106="h3",VLOOKUP(F106,'Appendix 3 Rules'!A$34:$O97,15)))+(IF(F106="i1",VLOOKUP(F106,'Appendix 3 Rules'!A$34:$O97,15)))+(IF(F106="i2",VLOOKUP(F106,'Appendix 3 Rules'!A$34:$O97,15)))+(IF(F106="j1",VLOOKUP(F106,'Appendix 3 Rules'!A$34:$O97,15)))+(IF(F106="j2",VLOOKUP(F106,'Appendix 3 Rules'!A$34:$O97,15)))+(IF(F106="k",VLOOKUP(F106,'Appendix 3 Rules'!A$34:$O97,15)))+(IF(F106="l1",VLOOKUP(F106,'Appendix 3 Rules'!A$34:$O97,15)))+(IF(F106="l2",VLOOKUP(F106,'Appendix 3 Rules'!A$34:$O97,15)))+(IF(F106="m1",VLOOKUP(F106,'Appendix 3 Rules'!A$34:$O97,15)))+(IF(F106="m2",VLOOKUP(F106,'Appendix 3 Rules'!A$34:$O97,15)))+(IF(F106="m3",VLOOKUP(F106,'Appendix 3 Rules'!A$34:$O97,15)))+(IF(F106="n",VLOOKUP(F106,'Appendix 3 Rules'!A$34:$O97,15)))+(IF(F106="o",VLOOKUP(F106,'Appendix 3 Rules'!A$34:$O97,15)))+(IF(F106="p",VLOOKUP(F106,'Appendix 3 Rules'!A$34:$O97,15)))+(IF(F106="q",VLOOKUP(F106,'Appendix 3 Rules'!A$34:$O97,15)))+(IF(F106="r",VLOOKUP(F106,'Appendix 3 Rules'!A$34:$O97,15)))+(IF(F106="s",VLOOKUP(F106,'Appendix 3 Rules'!A$34:$O97,15)))+(IF(F106="t",VLOOKUP(F106,'Appendix 3 Rules'!A$34:$O97,15)))+(IF(F106="u",VLOOKUP(F106,'Appendix 3 Rules'!A$34:$O97,15))))</f>
        <v/>
      </c>
      <c r="H106" s="93" t="str">
        <f>IF(F106="","",IF(OR(F106="d",F106="e",F106="gc1",F106="gc2",F106="gc3",F106="gr1",F106="gr2",F106="gr3",F106="h1",F106="h2",F106="h3",F106="i1",F106="i2",F106="j1",F106="j2",F106="k",F106="l1",F106="l2",F106="m1",F106="m2",F106="m3",F106="n",F106="o",F106="p",F106="q",F106="r",F106="s",F106="t",F106="u",F106="f"),MIN(G106,VLOOKUP(F106,'Appx 3 (Mass) Rules'!$A$1:$D$150,4,0)),MIN(G106,VLOOKUP(F106,'Appx 3 (Mass) Rules'!$A$1:$D$150,4,0),SUMPRODUCT(IF(I106="",0,INDEX('Appendix 3 Rules'!$B$2:$B$18,MATCH(F106,'Appendix 3 Rules'!$A$2:$A$17))))+(IF(K106="",0,INDEX('Appendix 3 Rules'!$C$2:$C$18,MATCH(F106,'Appendix 3 Rules'!$A$2:$A$17))))+(IF(M106="",0,INDEX('Appendix 3 Rules'!$D$2:$D$18,MATCH(F106,'Appendix 3 Rules'!$A$2:$A$17))))+(IF(O106="",0,INDEX('Appendix 3 Rules'!$E$2:$E$18,MATCH(F106,'Appendix 3 Rules'!$A$2:$A$17))))+(IF(Q106="",0,INDEX('Appendix 3 Rules'!$F$2:$F$18,MATCH(F106,'Appendix 3 Rules'!$A$2:$A$17))))+(IF(S106="",0,INDEX('Appendix 3 Rules'!$G$2:$G$18,MATCH(F106,'Appendix 3 Rules'!$A$2:$A$17))))+(IF(U106="",0,INDEX('Appendix 3 Rules'!$H$2:$H$18,MATCH(F106,'Appendix 3 Rules'!$A$2:$A$17))))+(IF(W106="",0,INDEX('Appendix 3 Rules'!$I$2:$I$18,MATCH(F106,'Appendix 3 Rules'!$A$2:$A$17))))+(IF(Y106="",0,INDEX('Appendix 3 Rules'!$J$2:$J$18,MATCH(F106,'Appendix 3 Rules'!$A$2:$A$17))))+(IF(AA106="",0,INDEX('Appendix 3 Rules'!$K$2:$K$18,MATCH(F106,'Appendix 3 Rules'!$A$2:$A$17))))+(IF(AC106="",0,INDEX('Appendix 3 Rules'!$L$2:$L$18,MATCH(F106,'Appendix 3 Rules'!$A$2:$A$17))))+(IF(AE106="",0,INDEX('Appendix 3 Rules'!$M$2:$M$18,MATCH(F106,'Appendix 3 Rules'!$A$2:$A$17))))+(IF(AG106="",0,INDEX('Appendix 3 Rules'!$N$2:$N$18,MATCH(F106,'Appendix 3 Rules'!$A$2:$A$17))))+(IF(F106="gc1",VLOOKUP(F106,'Appendix 3 Rules'!A$34:$O97,15)))+(IF(F106="gc2",VLOOKUP(F106,'Appendix 3 Rules'!A$34:$O97,15)))+(IF(F106="gc3",VLOOKUP(F106,'Appendix 3 Rules'!A$34:$O97,15)))+(IF(F106="gr1",VLOOKUP(F106,'Appendix 3 Rules'!A$34:$O97,15)))+(IF(F106="gr2",VLOOKUP(F106,'Appendix 3 Rules'!A$34:$O97,15)))+(IF(F106="gr3",VLOOKUP(F106,'Appendix 3 Rules'!A$34:$O97,15)))+(IF(F106="h1",VLOOKUP(F106,'Appendix 3 Rules'!A$34:$O97,15)))+(IF(F106="h2",VLOOKUP(F106,'Appendix 3 Rules'!A$34:$O97,15)))+(IF(F106="h3",VLOOKUP(F106,'Appendix 3 Rules'!A$34:$O97,15)))+(IF(F106="i1",VLOOKUP(F106,'Appendix 3 Rules'!A$34:$O97,15)))+(IF(F106="i2",VLOOKUP(F106,'Appendix 3 Rules'!A$34:$O97,15)))+(IF(F106="j1",VLOOKUP(F106,'Appendix 3 Rules'!A$34:$O97,15)))+(IF(F106="j2",VLOOKUP(F106,'Appendix 3 Rules'!A$34:$O97,15)))+(IF(F106="k",VLOOKUP(F106,'Appendix 3 Rules'!A$34:$O97,15)))+(IF(F106="l1",VLOOKUP(F106,'Appendix 3 Rules'!A$34:$O97,15)))+(IF(F106="l2",VLOOKUP(F106,'Appendix 3 Rules'!A$34:$O97,15)))+(IF(F106="m1",VLOOKUP(F106,'Appendix 3 Rules'!A$34:$O97,15)))+(IF(F106="m2",VLOOKUP(F106,'Appendix 3 Rules'!A$34:$O97,15)))+(IF(F106="m3",VLOOKUP(F106,'Appendix 3 Rules'!A$34:$O97,15)))+(IF(F106="n",VLOOKUP(F106,'Appendix 3 Rules'!A$34:$O97,15)))+(IF(F106="o",VLOOKUP(F106,'Appendix 3 Rules'!A$34:$O97,15)))+(IF(F106="p",VLOOKUP(F106,'Appendix 3 Rules'!A$34:$O97,15)))+(IF(F106="q",VLOOKUP(F106,'Appendix 3 Rules'!A$34:$O97,15)))+(IF(F106="r",VLOOKUP(F106,'Appendix 3 Rules'!A$34:$O97,15)))+(IF(F106="s",VLOOKUP(F106,'Appendix 3 Rules'!A$34:$O97,15)))+(IF(F106="t",VLOOKUP(F106,'Appendix 3 Rules'!A$34:$O97,15)))+(IF(F106="u",VLOOKUP(F106,'Appendix 3 Rules'!A$34:$O97,15))))))</f>
        <v/>
      </c>
      <c r="I106" s="14"/>
      <c r="J106" s="17"/>
      <c r="K106" s="14"/>
      <c r="L106" s="17"/>
      <c r="M106" s="14"/>
      <c r="N106" s="17"/>
      <c r="O106" s="14"/>
      <c r="P106" s="17"/>
      <c r="Q106" s="14"/>
      <c r="R106" s="17"/>
      <c r="S106" s="90"/>
      <c r="T106" s="17"/>
      <c r="U106" s="14"/>
      <c r="V106" s="17"/>
      <c r="W106" s="14"/>
      <c r="X106" s="17"/>
      <c r="Y106" s="91"/>
      <c r="Z106" s="17"/>
      <c r="AA106" s="91"/>
      <c r="AB106" s="17"/>
      <c r="AC106" s="11"/>
      <c r="AD106" s="16"/>
      <c r="AE106" s="11"/>
      <c r="AF106" s="16"/>
      <c r="AG106" s="11"/>
      <c r="AH106" s="16"/>
      <c r="AJ106" s="16" t="str">
        <f>IF(AND(F106&lt;&gt;"f",M106&lt;&gt;""),VLOOKUP(F106,'Appendix 3 Rules'!$A$1:$O$34,4,FALSE),"")</f>
        <v/>
      </c>
      <c r="AK106" s="16" t="str">
        <f>IF(Q106="","",VLOOKUP(F106,'Appendix 3 Rules'!$A$1:$N$34,6,FALSE))</f>
        <v/>
      </c>
      <c r="AL106" s="16" t="str">
        <f>IF(AND(F106="f",U106&lt;&gt;""),VLOOKUP(F106,'Appendix 3 Rules'!$A$1:$N$34,8,FALSE),"")</f>
        <v/>
      </c>
    </row>
    <row r="107" spans="1:38" ht="18" customHeight="1" x14ac:dyDescent="0.2">
      <c r="B107" s="92"/>
      <c r="C107" s="12"/>
      <c r="D107" s="13"/>
      <c r="E107" s="12"/>
      <c r="F107" s="11"/>
      <c r="G107" s="26" t="str">
        <f>IF(F107="","",SUMPRODUCT(IF(I107="",0,INDEX('Appendix 3 Rules'!$B$2:$B$18,MATCH(F107,'Appendix 3 Rules'!$A$2:$A$17))))+(IF(K107="",0,INDEX('Appendix 3 Rules'!$C$2:$C$18,MATCH(F107,'Appendix 3 Rules'!$A$2:$A$17))))+(IF(M107="",0,INDEX('Appendix 3 Rules'!$D$2:$D$18,MATCH(F107,'Appendix 3 Rules'!$A$2:$A$17))))+(IF(O107="",0,INDEX('Appendix 3 Rules'!$E$2:$E$18,MATCH(F107,'Appendix 3 Rules'!$A$2:$A$17))))+(IF(Q107="",0,INDEX('Appendix 3 Rules'!$F$2:$F$18,MATCH(F107,'Appendix 3 Rules'!$A$2:$A$17))))+(IF(S107="",0,INDEX('Appendix 3 Rules'!$G$2:$G$18,MATCH(F107,'Appendix 3 Rules'!$A$2:$A$17))))+(IF(U107="",0,INDEX('Appendix 3 Rules'!$H$2:$H$18,MATCH(F107,'Appendix 3 Rules'!$A$2:$A$17))))+(IF(W107="",0,INDEX('Appendix 3 Rules'!$I$2:$I$18,MATCH(F107,'Appendix 3 Rules'!$A$2:$A$17))))+(IF(Y107="",0,INDEX('Appendix 3 Rules'!$J$2:$J$18,MATCH(F107,'Appendix 3 Rules'!$A$2:$A$17))))+(IF(AA107="",0,INDEX('Appendix 3 Rules'!$K$2:$K$18,MATCH(F107,'Appendix 3 Rules'!$A$2:$A$17))))+(IF(AC107="",0,INDEX('Appendix 3 Rules'!$L$2:$L$18,MATCH(F107,'Appendix 3 Rules'!$A$2:$A$17))))+(IF(AE107="",0,INDEX('Appendix 3 Rules'!$M$2:$M$18,MATCH(F107,'Appendix 3 Rules'!$A$2:$A$17))))+(IF(AG107="",0,INDEX('Appendix 3 Rules'!$N$2:$N$18,MATCH(F107,'Appendix 3 Rules'!$A$2:$A$17))))+(IF(F107="gc1",VLOOKUP(F107,'Appendix 3 Rules'!A$34:$O98,15)))+(IF(F107="gc2",VLOOKUP(F107,'Appendix 3 Rules'!A$34:$O98,15)))+(IF(F107="gc3",VLOOKUP(F107,'Appendix 3 Rules'!A$34:$O98,15)))+(IF(F107="gr1",VLOOKUP(F107,'Appendix 3 Rules'!A$34:$O98,15)))+(IF(F107="gr2",VLOOKUP(F107,'Appendix 3 Rules'!A$34:$O98,15)))+(IF(F107="gr3",VLOOKUP(F107,'Appendix 3 Rules'!A$34:$O98,15)))+(IF(F107="h1",VLOOKUP(F107,'Appendix 3 Rules'!A$34:$O98,15)))+(IF(F107="h2",VLOOKUP(F107,'Appendix 3 Rules'!A$34:$O98,15)))+(IF(F107="h3",VLOOKUP(F107,'Appendix 3 Rules'!A$34:$O98,15)))+(IF(F107="i1",VLOOKUP(F107,'Appendix 3 Rules'!A$34:$O98,15)))+(IF(F107="i2",VLOOKUP(F107,'Appendix 3 Rules'!A$34:$O98,15)))+(IF(F107="j1",VLOOKUP(F107,'Appendix 3 Rules'!A$34:$O98,15)))+(IF(F107="j2",VLOOKUP(F107,'Appendix 3 Rules'!A$34:$O98,15)))+(IF(F107="k",VLOOKUP(F107,'Appendix 3 Rules'!A$34:$O98,15)))+(IF(F107="l1",VLOOKUP(F107,'Appendix 3 Rules'!A$34:$O98,15)))+(IF(F107="l2",VLOOKUP(F107,'Appendix 3 Rules'!A$34:$O98,15)))+(IF(F107="m1",VLOOKUP(F107,'Appendix 3 Rules'!A$34:$O98,15)))+(IF(F107="m2",VLOOKUP(F107,'Appendix 3 Rules'!A$34:$O98,15)))+(IF(F107="m3",VLOOKUP(F107,'Appendix 3 Rules'!A$34:$O98,15)))+(IF(F107="n",VLOOKUP(F107,'Appendix 3 Rules'!A$34:$O98,15)))+(IF(F107="o",VLOOKUP(F107,'Appendix 3 Rules'!A$34:$O98,15)))+(IF(F107="p",VLOOKUP(F107,'Appendix 3 Rules'!A$34:$O98,15)))+(IF(F107="q",VLOOKUP(F107,'Appendix 3 Rules'!A$34:$O98,15)))+(IF(F107="r",VLOOKUP(F107,'Appendix 3 Rules'!A$34:$O98,15)))+(IF(F107="s",VLOOKUP(F107,'Appendix 3 Rules'!A$34:$O98,15)))+(IF(F107="t",VLOOKUP(F107,'Appendix 3 Rules'!A$34:$O98,15)))+(IF(F107="u",VLOOKUP(F107,'Appendix 3 Rules'!A$34:$O98,15))))</f>
        <v/>
      </c>
      <c r="H107" s="93" t="str">
        <f>IF(F107="","",IF(OR(F107="d",F107="e",F107="gc1",F107="gc2",F107="gc3",F107="gr1",F107="gr2",F107="gr3",F107="h1",F107="h2",F107="h3",F107="i1",F107="i2",F107="j1",F107="j2",F107="k",F107="l1",F107="l2",F107="m1",F107="m2",F107="m3",F107="n",F107="o",F107="p",F107="q",F107="r",F107="s",F107="t",F107="u",F107="f"),MIN(G107,VLOOKUP(F107,'Appx 3 (Mass) Rules'!$A$1:$D$150,4,0)),MIN(G107,VLOOKUP(F107,'Appx 3 (Mass) Rules'!$A$1:$D$150,4,0),SUMPRODUCT(IF(I107="",0,INDEX('Appendix 3 Rules'!$B$2:$B$18,MATCH(F107,'Appendix 3 Rules'!$A$2:$A$17))))+(IF(K107="",0,INDEX('Appendix 3 Rules'!$C$2:$C$18,MATCH(F107,'Appendix 3 Rules'!$A$2:$A$17))))+(IF(M107="",0,INDEX('Appendix 3 Rules'!$D$2:$D$18,MATCH(F107,'Appendix 3 Rules'!$A$2:$A$17))))+(IF(O107="",0,INDEX('Appendix 3 Rules'!$E$2:$E$18,MATCH(F107,'Appendix 3 Rules'!$A$2:$A$17))))+(IF(Q107="",0,INDEX('Appendix 3 Rules'!$F$2:$F$18,MATCH(F107,'Appendix 3 Rules'!$A$2:$A$17))))+(IF(S107="",0,INDEX('Appendix 3 Rules'!$G$2:$G$18,MATCH(F107,'Appendix 3 Rules'!$A$2:$A$17))))+(IF(U107="",0,INDEX('Appendix 3 Rules'!$H$2:$H$18,MATCH(F107,'Appendix 3 Rules'!$A$2:$A$17))))+(IF(W107="",0,INDEX('Appendix 3 Rules'!$I$2:$I$18,MATCH(F107,'Appendix 3 Rules'!$A$2:$A$17))))+(IF(Y107="",0,INDEX('Appendix 3 Rules'!$J$2:$J$18,MATCH(F107,'Appendix 3 Rules'!$A$2:$A$17))))+(IF(AA107="",0,INDEX('Appendix 3 Rules'!$K$2:$K$18,MATCH(F107,'Appendix 3 Rules'!$A$2:$A$17))))+(IF(AC107="",0,INDEX('Appendix 3 Rules'!$L$2:$L$18,MATCH(F107,'Appendix 3 Rules'!$A$2:$A$17))))+(IF(AE107="",0,INDEX('Appendix 3 Rules'!$M$2:$M$18,MATCH(F107,'Appendix 3 Rules'!$A$2:$A$17))))+(IF(AG107="",0,INDEX('Appendix 3 Rules'!$N$2:$N$18,MATCH(F107,'Appendix 3 Rules'!$A$2:$A$17))))+(IF(F107="gc1",VLOOKUP(F107,'Appendix 3 Rules'!A$34:$O98,15)))+(IF(F107="gc2",VLOOKUP(F107,'Appendix 3 Rules'!A$34:$O98,15)))+(IF(F107="gc3",VLOOKUP(F107,'Appendix 3 Rules'!A$34:$O98,15)))+(IF(F107="gr1",VLOOKUP(F107,'Appendix 3 Rules'!A$34:$O98,15)))+(IF(F107="gr2",VLOOKUP(F107,'Appendix 3 Rules'!A$34:$O98,15)))+(IF(F107="gr3",VLOOKUP(F107,'Appendix 3 Rules'!A$34:$O98,15)))+(IF(F107="h1",VLOOKUP(F107,'Appendix 3 Rules'!A$34:$O98,15)))+(IF(F107="h2",VLOOKUP(F107,'Appendix 3 Rules'!A$34:$O98,15)))+(IF(F107="h3",VLOOKUP(F107,'Appendix 3 Rules'!A$34:$O98,15)))+(IF(F107="i1",VLOOKUP(F107,'Appendix 3 Rules'!A$34:$O98,15)))+(IF(F107="i2",VLOOKUP(F107,'Appendix 3 Rules'!A$34:$O98,15)))+(IF(F107="j1",VLOOKUP(F107,'Appendix 3 Rules'!A$34:$O98,15)))+(IF(F107="j2",VLOOKUP(F107,'Appendix 3 Rules'!A$34:$O98,15)))+(IF(F107="k",VLOOKUP(F107,'Appendix 3 Rules'!A$34:$O98,15)))+(IF(F107="l1",VLOOKUP(F107,'Appendix 3 Rules'!A$34:$O98,15)))+(IF(F107="l2",VLOOKUP(F107,'Appendix 3 Rules'!A$34:$O98,15)))+(IF(F107="m1",VLOOKUP(F107,'Appendix 3 Rules'!A$34:$O98,15)))+(IF(F107="m2",VLOOKUP(F107,'Appendix 3 Rules'!A$34:$O98,15)))+(IF(F107="m3",VLOOKUP(F107,'Appendix 3 Rules'!A$34:$O98,15)))+(IF(F107="n",VLOOKUP(F107,'Appendix 3 Rules'!A$34:$O98,15)))+(IF(F107="o",VLOOKUP(F107,'Appendix 3 Rules'!A$34:$O98,15)))+(IF(F107="p",VLOOKUP(F107,'Appendix 3 Rules'!A$34:$O98,15)))+(IF(F107="q",VLOOKUP(F107,'Appendix 3 Rules'!A$34:$O98,15)))+(IF(F107="r",VLOOKUP(F107,'Appendix 3 Rules'!A$34:$O98,15)))+(IF(F107="s",VLOOKUP(F107,'Appendix 3 Rules'!A$34:$O98,15)))+(IF(F107="t",VLOOKUP(F107,'Appendix 3 Rules'!A$34:$O98,15)))+(IF(F107="u",VLOOKUP(F107,'Appendix 3 Rules'!A$34:$O98,15))))))</f>
        <v/>
      </c>
      <c r="I107" s="15"/>
      <c r="J107" s="16"/>
      <c r="K107" s="15"/>
      <c r="L107" s="16"/>
      <c r="M107" s="15"/>
      <c r="N107" s="16"/>
      <c r="O107" s="15"/>
      <c r="P107" s="16"/>
      <c r="Q107" s="15"/>
      <c r="R107" s="16"/>
      <c r="S107" s="15"/>
      <c r="T107" s="16"/>
      <c r="U107" s="15"/>
      <c r="V107" s="16"/>
      <c r="W107" s="15"/>
      <c r="X107" s="16"/>
      <c r="Y107" s="15"/>
      <c r="Z107" s="16"/>
      <c r="AA107" s="15"/>
      <c r="AB107" s="16"/>
      <c r="AC107" s="11"/>
      <c r="AD107" s="16"/>
      <c r="AE107" s="11"/>
      <c r="AF107" s="16"/>
      <c r="AG107" s="11"/>
      <c r="AH107" s="16"/>
      <c r="AJ107" s="16" t="str">
        <f>IF(AND(F107&lt;&gt;"f",M107&lt;&gt;""),VLOOKUP(F107,'Appendix 3 Rules'!$A$1:$O$34,4,FALSE),"")</f>
        <v/>
      </c>
      <c r="AK107" s="16" t="str">
        <f>IF(Q107="","",VLOOKUP(F107,'Appendix 3 Rules'!$A$1:$N$34,6,FALSE))</f>
        <v/>
      </c>
      <c r="AL107" s="16" t="str">
        <f>IF(AND(F107="f",U107&lt;&gt;""),VLOOKUP(F107,'Appendix 3 Rules'!$A$1:$N$34,8,FALSE),"")</f>
        <v/>
      </c>
    </row>
    <row r="108" spans="1:38" ht="18" customHeight="1" x14ac:dyDescent="0.2">
      <c r="B108" s="92"/>
      <c r="C108" s="12"/>
      <c r="D108" s="13"/>
      <c r="E108" s="12"/>
      <c r="F108" s="11"/>
      <c r="G108" s="26" t="str">
        <f>IF(F108="","",SUMPRODUCT(IF(I108="",0,INDEX('Appendix 3 Rules'!$B$2:$B$18,MATCH(F108,'Appendix 3 Rules'!$A$2:$A$17))))+(IF(K108="",0,INDEX('Appendix 3 Rules'!$C$2:$C$18,MATCH(F108,'Appendix 3 Rules'!$A$2:$A$17))))+(IF(M108="",0,INDEX('Appendix 3 Rules'!$D$2:$D$18,MATCH(F108,'Appendix 3 Rules'!$A$2:$A$17))))+(IF(O108="",0,INDEX('Appendix 3 Rules'!$E$2:$E$18,MATCH(F108,'Appendix 3 Rules'!$A$2:$A$17))))+(IF(Q108="",0,INDEX('Appendix 3 Rules'!$F$2:$F$18,MATCH(F108,'Appendix 3 Rules'!$A$2:$A$17))))+(IF(S108="",0,INDEX('Appendix 3 Rules'!$G$2:$G$18,MATCH(F108,'Appendix 3 Rules'!$A$2:$A$17))))+(IF(U108="",0,INDEX('Appendix 3 Rules'!$H$2:$H$18,MATCH(F108,'Appendix 3 Rules'!$A$2:$A$17))))+(IF(W108="",0,INDEX('Appendix 3 Rules'!$I$2:$I$18,MATCH(F108,'Appendix 3 Rules'!$A$2:$A$17))))+(IF(Y108="",0,INDEX('Appendix 3 Rules'!$J$2:$J$18,MATCH(F108,'Appendix 3 Rules'!$A$2:$A$17))))+(IF(AA108="",0,INDEX('Appendix 3 Rules'!$K$2:$K$18,MATCH(F108,'Appendix 3 Rules'!$A$2:$A$17))))+(IF(AC108="",0,INDEX('Appendix 3 Rules'!$L$2:$L$18,MATCH(F108,'Appendix 3 Rules'!$A$2:$A$17))))+(IF(AE108="",0,INDEX('Appendix 3 Rules'!$M$2:$M$18,MATCH(F108,'Appendix 3 Rules'!$A$2:$A$17))))+(IF(AG108="",0,INDEX('Appendix 3 Rules'!$N$2:$N$18,MATCH(F108,'Appendix 3 Rules'!$A$2:$A$17))))+(IF(F108="gc1",VLOOKUP(F108,'Appendix 3 Rules'!A$34:$O99,15)))+(IF(F108="gc2",VLOOKUP(F108,'Appendix 3 Rules'!A$34:$O99,15)))+(IF(F108="gc3",VLOOKUP(F108,'Appendix 3 Rules'!A$34:$O99,15)))+(IF(F108="gr1",VLOOKUP(F108,'Appendix 3 Rules'!A$34:$O99,15)))+(IF(F108="gr2",VLOOKUP(F108,'Appendix 3 Rules'!A$34:$O99,15)))+(IF(F108="gr3",VLOOKUP(F108,'Appendix 3 Rules'!A$34:$O99,15)))+(IF(F108="h1",VLOOKUP(F108,'Appendix 3 Rules'!A$34:$O99,15)))+(IF(F108="h2",VLOOKUP(F108,'Appendix 3 Rules'!A$34:$O99,15)))+(IF(F108="h3",VLOOKUP(F108,'Appendix 3 Rules'!A$34:$O99,15)))+(IF(F108="i1",VLOOKUP(F108,'Appendix 3 Rules'!A$34:$O99,15)))+(IF(F108="i2",VLOOKUP(F108,'Appendix 3 Rules'!A$34:$O99,15)))+(IF(F108="j1",VLOOKUP(F108,'Appendix 3 Rules'!A$34:$O99,15)))+(IF(F108="j2",VLOOKUP(F108,'Appendix 3 Rules'!A$34:$O99,15)))+(IF(F108="k",VLOOKUP(F108,'Appendix 3 Rules'!A$34:$O99,15)))+(IF(F108="l1",VLOOKUP(F108,'Appendix 3 Rules'!A$34:$O99,15)))+(IF(F108="l2",VLOOKUP(F108,'Appendix 3 Rules'!A$34:$O99,15)))+(IF(F108="m1",VLOOKUP(F108,'Appendix 3 Rules'!A$34:$O99,15)))+(IF(F108="m2",VLOOKUP(F108,'Appendix 3 Rules'!A$34:$O99,15)))+(IF(F108="m3",VLOOKUP(F108,'Appendix 3 Rules'!A$34:$O99,15)))+(IF(F108="n",VLOOKUP(F108,'Appendix 3 Rules'!A$34:$O99,15)))+(IF(F108="o",VLOOKUP(F108,'Appendix 3 Rules'!A$34:$O99,15)))+(IF(F108="p",VLOOKUP(F108,'Appendix 3 Rules'!A$34:$O99,15)))+(IF(F108="q",VLOOKUP(F108,'Appendix 3 Rules'!A$34:$O99,15)))+(IF(F108="r",VLOOKUP(F108,'Appendix 3 Rules'!A$34:$O99,15)))+(IF(F108="s",VLOOKUP(F108,'Appendix 3 Rules'!A$34:$O99,15)))+(IF(F108="t",VLOOKUP(F108,'Appendix 3 Rules'!A$34:$O99,15)))+(IF(F108="u",VLOOKUP(F108,'Appendix 3 Rules'!A$34:$O99,15))))</f>
        <v/>
      </c>
      <c r="H108" s="93" t="str">
        <f>IF(F108="","",IF(OR(F108="d",F108="e",F108="gc1",F108="gc2",F108="gc3",F108="gr1",F108="gr2",F108="gr3",F108="h1",F108="h2",F108="h3",F108="i1",F108="i2",F108="j1",F108="j2",F108="k",F108="l1",F108="l2",F108="m1",F108="m2",F108="m3",F108="n",F108="o",F108="p",F108="q",F108="r",F108="s",F108="t",F108="u",F108="f"),MIN(G108,VLOOKUP(F108,'Appx 3 (Mass) Rules'!$A$1:$D$150,4,0)),MIN(G108,VLOOKUP(F108,'Appx 3 (Mass) Rules'!$A$1:$D$150,4,0),SUMPRODUCT(IF(I108="",0,INDEX('Appendix 3 Rules'!$B$2:$B$18,MATCH(F108,'Appendix 3 Rules'!$A$2:$A$17))))+(IF(K108="",0,INDEX('Appendix 3 Rules'!$C$2:$C$18,MATCH(F108,'Appendix 3 Rules'!$A$2:$A$17))))+(IF(M108="",0,INDEX('Appendix 3 Rules'!$D$2:$D$18,MATCH(F108,'Appendix 3 Rules'!$A$2:$A$17))))+(IF(O108="",0,INDEX('Appendix 3 Rules'!$E$2:$E$18,MATCH(F108,'Appendix 3 Rules'!$A$2:$A$17))))+(IF(Q108="",0,INDEX('Appendix 3 Rules'!$F$2:$F$18,MATCH(F108,'Appendix 3 Rules'!$A$2:$A$17))))+(IF(S108="",0,INDEX('Appendix 3 Rules'!$G$2:$G$18,MATCH(F108,'Appendix 3 Rules'!$A$2:$A$17))))+(IF(U108="",0,INDEX('Appendix 3 Rules'!$H$2:$H$18,MATCH(F108,'Appendix 3 Rules'!$A$2:$A$17))))+(IF(W108="",0,INDEX('Appendix 3 Rules'!$I$2:$I$18,MATCH(F108,'Appendix 3 Rules'!$A$2:$A$17))))+(IF(Y108="",0,INDEX('Appendix 3 Rules'!$J$2:$J$18,MATCH(F108,'Appendix 3 Rules'!$A$2:$A$17))))+(IF(AA108="",0,INDEX('Appendix 3 Rules'!$K$2:$K$18,MATCH(F108,'Appendix 3 Rules'!$A$2:$A$17))))+(IF(AC108="",0,INDEX('Appendix 3 Rules'!$L$2:$L$18,MATCH(F108,'Appendix 3 Rules'!$A$2:$A$17))))+(IF(AE108="",0,INDEX('Appendix 3 Rules'!$M$2:$M$18,MATCH(F108,'Appendix 3 Rules'!$A$2:$A$17))))+(IF(AG108="",0,INDEX('Appendix 3 Rules'!$N$2:$N$18,MATCH(F108,'Appendix 3 Rules'!$A$2:$A$17))))+(IF(F108="gc1",VLOOKUP(F108,'Appendix 3 Rules'!A$34:$O99,15)))+(IF(F108="gc2",VLOOKUP(F108,'Appendix 3 Rules'!A$34:$O99,15)))+(IF(F108="gc3",VLOOKUP(F108,'Appendix 3 Rules'!A$34:$O99,15)))+(IF(F108="gr1",VLOOKUP(F108,'Appendix 3 Rules'!A$34:$O99,15)))+(IF(F108="gr2",VLOOKUP(F108,'Appendix 3 Rules'!A$34:$O99,15)))+(IF(F108="gr3",VLOOKUP(F108,'Appendix 3 Rules'!A$34:$O99,15)))+(IF(F108="h1",VLOOKUP(F108,'Appendix 3 Rules'!A$34:$O99,15)))+(IF(F108="h2",VLOOKUP(F108,'Appendix 3 Rules'!A$34:$O99,15)))+(IF(F108="h3",VLOOKUP(F108,'Appendix 3 Rules'!A$34:$O99,15)))+(IF(F108="i1",VLOOKUP(F108,'Appendix 3 Rules'!A$34:$O99,15)))+(IF(F108="i2",VLOOKUP(F108,'Appendix 3 Rules'!A$34:$O99,15)))+(IF(F108="j1",VLOOKUP(F108,'Appendix 3 Rules'!A$34:$O99,15)))+(IF(F108="j2",VLOOKUP(F108,'Appendix 3 Rules'!A$34:$O99,15)))+(IF(F108="k",VLOOKUP(F108,'Appendix 3 Rules'!A$34:$O99,15)))+(IF(F108="l1",VLOOKUP(F108,'Appendix 3 Rules'!A$34:$O99,15)))+(IF(F108="l2",VLOOKUP(F108,'Appendix 3 Rules'!A$34:$O99,15)))+(IF(F108="m1",VLOOKUP(F108,'Appendix 3 Rules'!A$34:$O99,15)))+(IF(F108="m2",VLOOKUP(F108,'Appendix 3 Rules'!A$34:$O99,15)))+(IF(F108="m3",VLOOKUP(F108,'Appendix 3 Rules'!A$34:$O99,15)))+(IF(F108="n",VLOOKUP(F108,'Appendix 3 Rules'!A$34:$O99,15)))+(IF(F108="o",VLOOKUP(F108,'Appendix 3 Rules'!A$34:$O99,15)))+(IF(F108="p",VLOOKUP(F108,'Appendix 3 Rules'!A$34:$O99,15)))+(IF(F108="q",VLOOKUP(F108,'Appendix 3 Rules'!A$34:$O99,15)))+(IF(F108="r",VLOOKUP(F108,'Appendix 3 Rules'!A$34:$O99,15)))+(IF(F108="s",VLOOKUP(F108,'Appendix 3 Rules'!A$34:$O99,15)))+(IF(F108="t",VLOOKUP(F108,'Appendix 3 Rules'!A$34:$O99,15)))+(IF(F108="u",VLOOKUP(F108,'Appendix 3 Rules'!A$34:$O99,15))))))</f>
        <v/>
      </c>
      <c r="I108" s="14"/>
      <c r="J108" s="17"/>
      <c r="K108" s="14"/>
      <c r="L108" s="17"/>
      <c r="M108" s="14"/>
      <c r="N108" s="17"/>
      <c r="O108" s="14"/>
      <c r="P108" s="17"/>
      <c r="Q108" s="14"/>
      <c r="R108" s="17"/>
      <c r="S108" s="90"/>
      <c r="T108" s="17"/>
      <c r="U108" s="14"/>
      <c r="V108" s="17"/>
      <c r="W108" s="14"/>
      <c r="X108" s="17"/>
      <c r="Y108" s="91"/>
      <c r="Z108" s="17"/>
      <c r="AA108" s="91"/>
      <c r="AB108" s="17"/>
      <c r="AC108" s="11"/>
      <c r="AD108" s="16"/>
      <c r="AE108" s="11"/>
      <c r="AF108" s="16"/>
      <c r="AG108" s="11"/>
      <c r="AH108" s="16"/>
      <c r="AJ108" s="16" t="str">
        <f>IF(AND(F108&lt;&gt;"f",M108&lt;&gt;""),VLOOKUP(F108,'Appendix 3 Rules'!$A$1:$O$34,4,FALSE),"")</f>
        <v/>
      </c>
      <c r="AK108" s="16" t="str">
        <f>IF(Q108="","",VLOOKUP(F108,'Appendix 3 Rules'!$A$1:$N$34,6,FALSE))</f>
        <v/>
      </c>
      <c r="AL108" s="16" t="str">
        <f>IF(AND(F108="f",U108&lt;&gt;""),VLOOKUP(F108,'Appendix 3 Rules'!$A$1:$N$34,8,FALSE),"")</f>
        <v/>
      </c>
    </row>
    <row r="109" spans="1:38" ht="18" customHeight="1" x14ac:dyDescent="0.2">
      <c r="B109" s="92"/>
      <c r="C109" s="12"/>
      <c r="D109" s="13"/>
      <c r="E109" s="12"/>
      <c r="F109" s="11"/>
      <c r="G109" s="26" t="str">
        <f>IF(F109="","",SUMPRODUCT(IF(I109="",0,INDEX('Appendix 3 Rules'!$B$2:$B$18,MATCH(F109,'Appendix 3 Rules'!$A$2:$A$17))))+(IF(K109="",0,INDEX('Appendix 3 Rules'!$C$2:$C$18,MATCH(F109,'Appendix 3 Rules'!$A$2:$A$17))))+(IF(M109="",0,INDEX('Appendix 3 Rules'!$D$2:$D$18,MATCH(F109,'Appendix 3 Rules'!$A$2:$A$17))))+(IF(O109="",0,INDEX('Appendix 3 Rules'!$E$2:$E$18,MATCH(F109,'Appendix 3 Rules'!$A$2:$A$17))))+(IF(Q109="",0,INDEX('Appendix 3 Rules'!$F$2:$F$18,MATCH(F109,'Appendix 3 Rules'!$A$2:$A$17))))+(IF(S109="",0,INDEX('Appendix 3 Rules'!$G$2:$G$18,MATCH(F109,'Appendix 3 Rules'!$A$2:$A$17))))+(IF(U109="",0,INDEX('Appendix 3 Rules'!$H$2:$H$18,MATCH(F109,'Appendix 3 Rules'!$A$2:$A$17))))+(IF(W109="",0,INDEX('Appendix 3 Rules'!$I$2:$I$18,MATCH(F109,'Appendix 3 Rules'!$A$2:$A$17))))+(IF(Y109="",0,INDEX('Appendix 3 Rules'!$J$2:$J$18,MATCH(F109,'Appendix 3 Rules'!$A$2:$A$17))))+(IF(AA109="",0,INDEX('Appendix 3 Rules'!$K$2:$K$18,MATCH(F109,'Appendix 3 Rules'!$A$2:$A$17))))+(IF(AC109="",0,INDEX('Appendix 3 Rules'!$L$2:$L$18,MATCH(F109,'Appendix 3 Rules'!$A$2:$A$17))))+(IF(AE109="",0,INDEX('Appendix 3 Rules'!$M$2:$M$18,MATCH(F109,'Appendix 3 Rules'!$A$2:$A$17))))+(IF(AG109="",0,INDEX('Appendix 3 Rules'!$N$2:$N$18,MATCH(F109,'Appendix 3 Rules'!$A$2:$A$17))))+(IF(F109="gc1",VLOOKUP(F109,'Appendix 3 Rules'!A$34:$O100,15)))+(IF(F109="gc2",VLOOKUP(F109,'Appendix 3 Rules'!A$34:$O100,15)))+(IF(F109="gc3",VLOOKUP(F109,'Appendix 3 Rules'!A$34:$O100,15)))+(IF(F109="gr1",VLOOKUP(F109,'Appendix 3 Rules'!A$34:$O100,15)))+(IF(F109="gr2",VLOOKUP(F109,'Appendix 3 Rules'!A$34:$O100,15)))+(IF(F109="gr3",VLOOKUP(F109,'Appendix 3 Rules'!A$34:$O100,15)))+(IF(F109="h1",VLOOKUP(F109,'Appendix 3 Rules'!A$34:$O100,15)))+(IF(F109="h2",VLOOKUP(F109,'Appendix 3 Rules'!A$34:$O100,15)))+(IF(F109="h3",VLOOKUP(F109,'Appendix 3 Rules'!A$34:$O100,15)))+(IF(F109="i1",VLOOKUP(F109,'Appendix 3 Rules'!A$34:$O100,15)))+(IF(F109="i2",VLOOKUP(F109,'Appendix 3 Rules'!A$34:$O100,15)))+(IF(F109="j1",VLOOKUP(F109,'Appendix 3 Rules'!A$34:$O100,15)))+(IF(F109="j2",VLOOKUP(F109,'Appendix 3 Rules'!A$34:$O100,15)))+(IF(F109="k",VLOOKUP(F109,'Appendix 3 Rules'!A$34:$O100,15)))+(IF(F109="l1",VLOOKUP(F109,'Appendix 3 Rules'!A$34:$O100,15)))+(IF(F109="l2",VLOOKUP(F109,'Appendix 3 Rules'!A$34:$O100,15)))+(IF(F109="m1",VLOOKUP(F109,'Appendix 3 Rules'!A$34:$O100,15)))+(IF(F109="m2",VLOOKUP(F109,'Appendix 3 Rules'!A$34:$O100,15)))+(IF(F109="m3",VLOOKUP(F109,'Appendix 3 Rules'!A$34:$O100,15)))+(IF(F109="n",VLOOKUP(F109,'Appendix 3 Rules'!A$34:$O100,15)))+(IF(F109="o",VLOOKUP(F109,'Appendix 3 Rules'!A$34:$O100,15)))+(IF(F109="p",VLOOKUP(F109,'Appendix 3 Rules'!A$34:$O100,15)))+(IF(F109="q",VLOOKUP(F109,'Appendix 3 Rules'!A$34:$O100,15)))+(IF(F109="r",VLOOKUP(F109,'Appendix 3 Rules'!A$34:$O100,15)))+(IF(F109="s",VLOOKUP(F109,'Appendix 3 Rules'!A$34:$O100,15)))+(IF(F109="t",VLOOKUP(F109,'Appendix 3 Rules'!A$34:$O100,15)))+(IF(F109="u",VLOOKUP(F109,'Appendix 3 Rules'!A$34:$O100,15))))</f>
        <v/>
      </c>
      <c r="H109" s="93" t="str">
        <f>IF(F109="","",IF(OR(F109="d",F109="e",F109="gc1",F109="gc2",F109="gc3",F109="gr1",F109="gr2",F109="gr3",F109="h1",F109="h2",F109="h3",F109="i1",F109="i2",F109="j1",F109="j2",F109="k",F109="l1",F109="l2",F109="m1",F109="m2",F109="m3",F109="n",F109="o",F109="p",F109="q",F109="r",F109="s",F109="t",F109="u",F109="f"),MIN(G109,VLOOKUP(F109,'Appx 3 (Mass) Rules'!$A$1:$D$150,4,0)),MIN(G109,VLOOKUP(F109,'Appx 3 (Mass) Rules'!$A$1:$D$150,4,0),SUMPRODUCT(IF(I109="",0,INDEX('Appendix 3 Rules'!$B$2:$B$18,MATCH(F109,'Appendix 3 Rules'!$A$2:$A$17))))+(IF(K109="",0,INDEX('Appendix 3 Rules'!$C$2:$C$18,MATCH(F109,'Appendix 3 Rules'!$A$2:$A$17))))+(IF(M109="",0,INDEX('Appendix 3 Rules'!$D$2:$D$18,MATCH(F109,'Appendix 3 Rules'!$A$2:$A$17))))+(IF(O109="",0,INDEX('Appendix 3 Rules'!$E$2:$E$18,MATCH(F109,'Appendix 3 Rules'!$A$2:$A$17))))+(IF(Q109="",0,INDEX('Appendix 3 Rules'!$F$2:$F$18,MATCH(F109,'Appendix 3 Rules'!$A$2:$A$17))))+(IF(S109="",0,INDEX('Appendix 3 Rules'!$G$2:$G$18,MATCH(F109,'Appendix 3 Rules'!$A$2:$A$17))))+(IF(U109="",0,INDEX('Appendix 3 Rules'!$H$2:$H$18,MATCH(F109,'Appendix 3 Rules'!$A$2:$A$17))))+(IF(W109="",0,INDEX('Appendix 3 Rules'!$I$2:$I$18,MATCH(F109,'Appendix 3 Rules'!$A$2:$A$17))))+(IF(Y109="",0,INDEX('Appendix 3 Rules'!$J$2:$J$18,MATCH(F109,'Appendix 3 Rules'!$A$2:$A$17))))+(IF(AA109="",0,INDEX('Appendix 3 Rules'!$K$2:$K$18,MATCH(F109,'Appendix 3 Rules'!$A$2:$A$17))))+(IF(AC109="",0,INDEX('Appendix 3 Rules'!$L$2:$L$18,MATCH(F109,'Appendix 3 Rules'!$A$2:$A$17))))+(IF(AE109="",0,INDEX('Appendix 3 Rules'!$M$2:$M$18,MATCH(F109,'Appendix 3 Rules'!$A$2:$A$17))))+(IF(AG109="",0,INDEX('Appendix 3 Rules'!$N$2:$N$18,MATCH(F109,'Appendix 3 Rules'!$A$2:$A$17))))+(IF(F109="gc1",VLOOKUP(F109,'Appendix 3 Rules'!A$34:$O100,15)))+(IF(F109="gc2",VLOOKUP(F109,'Appendix 3 Rules'!A$34:$O100,15)))+(IF(F109="gc3",VLOOKUP(F109,'Appendix 3 Rules'!A$34:$O100,15)))+(IF(F109="gr1",VLOOKUP(F109,'Appendix 3 Rules'!A$34:$O100,15)))+(IF(F109="gr2",VLOOKUP(F109,'Appendix 3 Rules'!A$34:$O100,15)))+(IF(F109="gr3",VLOOKUP(F109,'Appendix 3 Rules'!A$34:$O100,15)))+(IF(F109="h1",VLOOKUP(F109,'Appendix 3 Rules'!A$34:$O100,15)))+(IF(F109="h2",VLOOKUP(F109,'Appendix 3 Rules'!A$34:$O100,15)))+(IF(F109="h3",VLOOKUP(F109,'Appendix 3 Rules'!A$34:$O100,15)))+(IF(F109="i1",VLOOKUP(F109,'Appendix 3 Rules'!A$34:$O100,15)))+(IF(F109="i2",VLOOKUP(F109,'Appendix 3 Rules'!A$34:$O100,15)))+(IF(F109="j1",VLOOKUP(F109,'Appendix 3 Rules'!A$34:$O100,15)))+(IF(F109="j2",VLOOKUP(F109,'Appendix 3 Rules'!A$34:$O100,15)))+(IF(F109="k",VLOOKUP(F109,'Appendix 3 Rules'!A$34:$O100,15)))+(IF(F109="l1",VLOOKUP(F109,'Appendix 3 Rules'!A$34:$O100,15)))+(IF(F109="l2",VLOOKUP(F109,'Appendix 3 Rules'!A$34:$O100,15)))+(IF(F109="m1",VLOOKUP(F109,'Appendix 3 Rules'!A$34:$O100,15)))+(IF(F109="m2",VLOOKUP(F109,'Appendix 3 Rules'!A$34:$O100,15)))+(IF(F109="m3",VLOOKUP(F109,'Appendix 3 Rules'!A$34:$O100,15)))+(IF(F109="n",VLOOKUP(F109,'Appendix 3 Rules'!A$34:$O100,15)))+(IF(F109="o",VLOOKUP(F109,'Appendix 3 Rules'!A$34:$O100,15)))+(IF(F109="p",VLOOKUP(F109,'Appendix 3 Rules'!A$34:$O100,15)))+(IF(F109="q",VLOOKUP(F109,'Appendix 3 Rules'!A$34:$O100,15)))+(IF(F109="r",VLOOKUP(F109,'Appendix 3 Rules'!A$34:$O100,15)))+(IF(F109="s",VLOOKUP(F109,'Appendix 3 Rules'!A$34:$O100,15)))+(IF(F109="t",VLOOKUP(F109,'Appendix 3 Rules'!A$34:$O100,15)))+(IF(F109="u",VLOOKUP(F109,'Appendix 3 Rules'!A$34:$O100,15))))))</f>
        <v/>
      </c>
      <c r="I109" s="15"/>
      <c r="J109" s="16"/>
      <c r="K109" s="15"/>
      <c r="L109" s="16"/>
      <c r="M109" s="15"/>
      <c r="N109" s="16"/>
      <c r="O109" s="15"/>
      <c r="P109" s="16"/>
      <c r="Q109" s="15"/>
      <c r="R109" s="16"/>
      <c r="S109" s="15"/>
      <c r="T109" s="16"/>
      <c r="U109" s="15"/>
      <c r="V109" s="16"/>
      <c r="W109" s="15"/>
      <c r="X109" s="16"/>
      <c r="Y109" s="15"/>
      <c r="Z109" s="16"/>
      <c r="AA109" s="15"/>
      <c r="AB109" s="16"/>
      <c r="AC109" s="11"/>
      <c r="AD109" s="16"/>
      <c r="AE109" s="11"/>
      <c r="AF109" s="16"/>
      <c r="AG109" s="11"/>
      <c r="AH109" s="16"/>
      <c r="AJ109" s="16" t="str">
        <f>IF(AND(F109&lt;&gt;"f",M109&lt;&gt;""),VLOOKUP(F109,'Appendix 3 Rules'!$A$1:$O$34,4,FALSE),"")</f>
        <v/>
      </c>
      <c r="AK109" s="16" t="str">
        <f>IF(Q109="","",VLOOKUP(F109,'Appendix 3 Rules'!$A$1:$N$34,6,FALSE))</f>
        <v/>
      </c>
      <c r="AL109" s="16" t="str">
        <f>IF(AND(F109="f",U109&lt;&gt;""),VLOOKUP(F109,'Appendix 3 Rules'!$A$1:$N$34,8,FALSE),"")</f>
        <v/>
      </c>
    </row>
    <row r="110" spans="1:38" ht="18" customHeight="1" x14ac:dyDescent="0.2">
      <c r="B110" s="92"/>
      <c r="C110" s="12"/>
      <c r="D110" s="13"/>
      <c r="E110" s="12"/>
      <c r="F110" s="11"/>
      <c r="G110" s="26" t="str">
        <f>IF(F110="","",SUMPRODUCT(IF(I110="",0,INDEX('Appendix 3 Rules'!$B$2:$B$18,MATCH(F110,'Appendix 3 Rules'!$A$2:$A$17))))+(IF(K110="",0,INDEX('Appendix 3 Rules'!$C$2:$C$18,MATCH(F110,'Appendix 3 Rules'!$A$2:$A$17))))+(IF(M110="",0,INDEX('Appendix 3 Rules'!$D$2:$D$18,MATCH(F110,'Appendix 3 Rules'!$A$2:$A$17))))+(IF(O110="",0,INDEX('Appendix 3 Rules'!$E$2:$E$18,MATCH(F110,'Appendix 3 Rules'!$A$2:$A$17))))+(IF(Q110="",0,INDEX('Appendix 3 Rules'!$F$2:$F$18,MATCH(F110,'Appendix 3 Rules'!$A$2:$A$17))))+(IF(S110="",0,INDEX('Appendix 3 Rules'!$G$2:$G$18,MATCH(F110,'Appendix 3 Rules'!$A$2:$A$17))))+(IF(U110="",0,INDEX('Appendix 3 Rules'!$H$2:$H$18,MATCH(F110,'Appendix 3 Rules'!$A$2:$A$17))))+(IF(W110="",0,INDEX('Appendix 3 Rules'!$I$2:$I$18,MATCH(F110,'Appendix 3 Rules'!$A$2:$A$17))))+(IF(Y110="",0,INDEX('Appendix 3 Rules'!$J$2:$J$18,MATCH(F110,'Appendix 3 Rules'!$A$2:$A$17))))+(IF(AA110="",0,INDEX('Appendix 3 Rules'!$K$2:$K$18,MATCH(F110,'Appendix 3 Rules'!$A$2:$A$17))))+(IF(AC110="",0,INDEX('Appendix 3 Rules'!$L$2:$L$18,MATCH(F110,'Appendix 3 Rules'!$A$2:$A$17))))+(IF(AE110="",0,INDEX('Appendix 3 Rules'!$M$2:$M$18,MATCH(F110,'Appendix 3 Rules'!$A$2:$A$17))))+(IF(AG110="",0,INDEX('Appendix 3 Rules'!$N$2:$N$18,MATCH(F110,'Appendix 3 Rules'!$A$2:$A$17))))+(IF(F110="gc1",VLOOKUP(F110,'Appendix 3 Rules'!A$34:$O101,15)))+(IF(F110="gc2",VLOOKUP(F110,'Appendix 3 Rules'!A$34:$O101,15)))+(IF(F110="gc3",VLOOKUP(F110,'Appendix 3 Rules'!A$34:$O101,15)))+(IF(F110="gr1",VLOOKUP(F110,'Appendix 3 Rules'!A$34:$O101,15)))+(IF(F110="gr2",VLOOKUP(F110,'Appendix 3 Rules'!A$34:$O101,15)))+(IF(F110="gr3",VLOOKUP(F110,'Appendix 3 Rules'!A$34:$O101,15)))+(IF(F110="h1",VLOOKUP(F110,'Appendix 3 Rules'!A$34:$O101,15)))+(IF(F110="h2",VLOOKUP(F110,'Appendix 3 Rules'!A$34:$O101,15)))+(IF(F110="h3",VLOOKUP(F110,'Appendix 3 Rules'!A$34:$O101,15)))+(IF(F110="i1",VLOOKUP(F110,'Appendix 3 Rules'!A$34:$O101,15)))+(IF(F110="i2",VLOOKUP(F110,'Appendix 3 Rules'!A$34:$O101,15)))+(IF(F110="j1",VLOOKUP(F110,'Appendix 3 Rules'!A$34:$O101,15)))+(IF(F110="j2",VLOOKUP(F110,'Appendix 3 Rules'!A$34:$O101,15)))+(IF(F110="k",VLOOKUP(F110,'Appendix 3 Rules'!A$34:$O101,15)))+(IF(F110="l1",VLOOKUP(F110,'Appendix 3 Rules'!A$34:$O101,15)))+(IF(F110="l2",VLOOKUP(F110,'Appendix 3 Rules'!A$34:$O101,15)))+(IF(F110="m1",VLOOKUP(F110,'Appendix 3 Rules'!A$34:$O101,15)))+(IF(F110="m2",VLOOKUP(F110,'Appendix 3 Rules'!A$34:$O101,15)))+(IF(F110="m3",VLOOKUP(F110,'Appendix 3 Rules'!A$34:$O101,15)))+(IF(F110="n",VLOOKUP(F110,'Appendix 3 Rules'!A$34:$O101,15)))+(IF(F110="o",VLOOKUP(F110,'Appendix 3 Rules'!A$34:$O101,15)))+(IF(F110="p",VLOOKUP(F110,'Appendix 3 Rules'!A$34:$O101,15)))+(IF(F110="q",VLOOKUP(F110,'Appendix 3 Rules'!A$34:$O101,15)))+(IF(F110="r",VLOOKUP(F110,'Appendix 3 Rules'!A$34:$O101,15)))+(IF(F110="s",VLOOKUP(F110,'Appendix 3 Rules'!A$34:$O101,15)))+(IF(F110="t",VLOOKUP(F110,'Appendix 3 Rules'!A$34:$O101,15)))+(IF(F110="u",VLOOKUP(F110,'Appendix 3 Rules'!A$34:$O101,15))))</f>
        <v/>
      </c>
      <c r="H110" s="93" t="str">
        <f>IF(F110="","",IF(OR(F110="d",F110="e",F110="gc1",F110="gc2",F110="gc3",F110="gr1",F110="gr2",F110="gr3",F110="h1",F110="h2",F110="h3",F110="i1",F110="i2",F110="j1",F110="j2",F110="k",F110="l1",F110="l2",F110="m1",F110="m2",F110="m3",F110="n",F110="o",F110="p",F110="q",F110="r",F110="s",F110="t",F110="u",F110="f"),MIN(G110,VLOOKUP(F110,'Appx 3 (Mass) Rules'!$A$1:$D$150,4,0)),MIN(G110,VLOOKUP(F110,'Appx 3 (Mass) Rules'!$A$1:$D$150,4,0),SUMPRODUCT(IF(I110="",0,INDEX('Appendix 3 Rules'!$B$2:$B$18,MATCH(F110,'Appendix 3 Rules'!$A$2:$A$17))))+(IF(K110="",0,INDEX('Appendix 3 Rules'!$C$2:$C$18,MATCH(F110,'Appendix 3 Rules'!$A$2:$A$17))))+(IF(M110="",0,INDEX('Appendix 3 Rules'!$D$2:$D$18,MATCH(F110,'Appendix 3 Rules'!$A$2:$A$17))))+(IF(O110="",0,INDEX('Appendix 3 Rules'!$E$2:$E$18,MATCH(F110,'Appendix 3 Rules'!$A$2:$A$17))))+(IF(Q110="",0,INDEX('Appendix 3 Rules'!$F$2:$F$18,MATCH(F110,'Appendix 3 Rules'!$A$2:$A$17))))+(IF(S110="",0,INDEX('Appendix 3 Rules'!$G$2:$G$18,MATCH(F110,'Appendix 3 Rules'!$A$2:$A$17))))+(IF(U110="",0,INDEX('Appendix 3 Rules'!$H$2:$H$18,MATCH(F110,'Appendix 3 Rules'!$A$2:$A$17))))+(IF(W110="",0,INDEX('Appendix 3 Rules'!$I$2:$I$18,MATCH(F110,'Appendix 3 Rules'!$A$2:$A$17))))+(IF(Y110="",0,INDEX('Appendix 3 Rules'!$J$2:$J$18,MATCH(F110,'Appendix 3 Rules'!$A$2:$A$17))))+(IF(AA110="",0,INDEX('Appendix 3 Rules'!$K$2:$K$18,MATCH(F110,'Appendix 3 Rules'!$A$2:$A$17))))+(IF(AC110="",0,INDEX('Appendix 3 Rules'!$L$2:$L$18,MATCH(F110,'Appendix 3 Rules'!$A$2:$A$17))))+(IF(AE110="",0,INDEX('Appendix 3 Rules'!$M$2:$M$18,MATCH(F110,'Appendix 3 Rules'!$A$2:$A$17))))+(IF(AG110="",0,INDEX('Appendix 3 Rules'!$N$2:$N$18,MATCH(F110,'Appendix 3 Rules'!$A$2:$A$17))))+(IF(F110="gc1",VLOOKUP(F110,'Appendix 3 Rules'!A$34:$O101,15)))+(IF(F110="gc2",VLOOKUP(F110,'Appendix 3 Rules'!A$34:$O101,15)))+(IF(F110="gc3",VLOOKUP(F110,'Appendix 3 Rules'!A$34:$O101,15)))+(IF(F110="gr1",VLOOKUP(F110,'Appendix 3 Rules'!A$34:$O101,15)))+(IF(F110="gr2",VLOOKUP(F110,'Appendix 3 Rules'!A$34:$O101,15)))+(IF(F110="gr3",VLOOKUP(F110,'Appendix 3 Rules'!A$34:$O101,15)))+(IF(F110="h1",VLOOKUP(F110,'Appendix 3 Rules'!A$34:$O101,15)))+(IF(F110="h2",VLOOKUP(F110,'Appendix 3 Rules'!A$34:$O101,15)))+(IF(F110="h3",VLOOKUP(F110,'Appendix 3 Rules'!A$34:$O101,15)))+(IF(F110="i1",VLOOKUP(F110,'Appendix 3 Rules'!A$34:$O101,15)))+(IF(F110="i2",VLOOKUP(F110,'Appendix 3 Rules'!A$34:$O101,15)))+(IF(F110="j1",VLOOKUP(F110,'Appendix 3 Rules'!A$34:$O101,15)))+(IF(F110="j2",VLOOKUP(F110,'Appendix 3 Rules'!A$34:$O101,15)))+(IF(F110="k",VLOOKUP(F110,'Appendix 3 Rules'!A$34:$O101,15)))+(IF(F110="l1",VLOOKUP(F110,'Appendix 3 Rules'!A$34:$O101,15)))+(IF(F110="l2",VLOOKUP(F110,'Appendix 3 Rules'!A$34:$O101,15)))+(IF(F110="m1",VLOOKUP(F110,'Appendix 3 Rules'!A$34:$O101,15)))+(IF(F110="m2",VLOOKUP(F110,'Appendix 3 Rules'!A$34:$O101,15)))+(IF(F110="m3",VLOOKUP(F110,'Appendix 3 Rules'!A$34:$O101,15)))+(IF(F110="n",VLOOKUP(F110,'Appendix 3 Rules'!A$34:$O101,15)))+(IF(F110="o",VLOOKUP(F110,'Appendix 3 Rules'!A$34:$O101,15)))+(IF(F110="p",VLOOKUP(F110,'Appendix 3 Rules'!A$34:$O101,15)))+(IF(F110="q",VLOOKUP(F110,'Appendix 3 Rules'!A$34:$O101,15)))+(IF(F110="r",VLOOKUP(F110,'Appendix 3 Rules'!A$34:$O101,15)))+(IF(F110="s",VLOOKUP(F110,'Appendix 3 Rules'!A$34:$O101,15)))+(IF(F110="t",VLOOKUP(F110,'Appendix 3 Rules'!A$34:$O101,15)))+(IF(F110="u",VLOOKUP(F110,'Appendix 3 Rules'!A$34:$O101,15))))))</f>
        <v/>
      </c>
      <c r="I110" s="14"/>
      <c r="J110" s="17"/>
      <c r="K110" s="14"/>
      <c r="L110" s="17"/>
      <c r="M110" s="14"/>
      <c r="N110" s="17"/>
      <c r="O110" s="14"/>
      <c r="P110" s="17"/>
      <c r="Q110" s="14"/>
      <c r="R110" s="17"/>
      <c r="S110" s="90"/>
      <c r="T110" s="17"/>
      <c r="U110" s="14"/>
      <c r="V110" s="17"/>
      <c r="W110" s="14"/>
      <c r="X110" s="17"/>
      <c r="Y110" s="91"/>
      <c r="Z110" s="17"/>
      <c r="AA110" s="91"/>
      <c r="AB110" s="17"/>
      <c r="AC110" s="11"/>
      <c r="AD110" s="16"/>
      <c r="AE110" s="11"/>
      <c r="AF110" s="16"/>
      <c r="AG110" s="11"/>
      <c r="AH110" s="16"/>
      <c r="AJ110" s="16" t="str">
        <f>IF(AND(F110&lt;&gt;"f",M110&lt;&gt;""),VLOOKUP(F110,'Appendix 3 Rules'!$A$1:$O$34,4,FALSE),"")</f>
        <v/>
      </c>
      <c r="AK110" s="16" t="str">
        <f>IF(Q110="","",VLOOKUP(F110,'Appendix 3 Rules'!$A$1:$N$34,6,FALSE))</f>
        <v/>
      </c>
      <c r="AL110" s="16" t="str">
        <f>IF(AND(F110="f",U110&lt;&gt;""),VLOOKUP(F110,'Appendix 3 Rules'!$A$1:$N$34,8,FALSE),"")</f>
        <v/>
      </c>
    </row>
    <row r="111" spans="1:38" ht="18" customHeight="1" x14ac:dyDescent="0.2">
      <c r="B111" s="92"/>
      <c r="C111" s="12"/>
      <c r="D111" s="13"/>
      <c r="E111" s="12"/>
      <c r="F111" s="11"/>
      <c r="G111" s="26" t="str">
        <f>IF(F111="","",SUMPRODUCT(IF(I111="",0,INDEX('Appendix 3 Rules'!$B$2:$B$18,MATCH(F111,'Appendix 3 Rules'!$A$2:$A$17))))+(IF(K111="",0,INDEX('Appendix 3 Rules'!$C$2:$C$18,MATCH(F111,'Appendix 3 Rules'!$A$2:$A$17))))+(IF(M111="",0,INDEX('Appendix 3 Rules'!$D$2:$D$18,MATCH(F111,'Appendix 3 Rules'!$A$2:$A$17))))+(IF(O111="",0,INDEX('Appendix 3 Rules'!$E$2:$E$18,MATCH(F111,'Appendix 3 Rules'!$A$2:$A$17))))+(IF(Q111="",0,INDEX('Appendix 3 Rules'!$F$2:$F$18,MATCH(F111,'Appendix 3 Rules'!$A$2:$A$17))))+(IF(S111="",0,INDEX('Appendix 3 Rules'!$G$2:$G$18,MATCH(F111,'Appendix 3 Rules'!$A$2:$A$17))))+(IF(U111="",0,INDEX('Appendix 3 Rules'!$H$2:$H$18,MATCH(F111,'Appendix 3 Rules'!$A$2:$A$17))))+(IF(W111="",0,INDEX('Appendix 3 Rules'!$I$2:$I$18,MATCH(F111,'Appendix 3 Rules'!$A$2:$A$17))))+(IF(Y111="",0,INDEX('Appendix 3 Rules'!$J$2:$J$18,MATCH(F111,'Appendix 3 Rules'!$A$2:$A$17))))+(IF(AA111="",0,INDEX('Appendix 3 Rules'!$K$2:$K$18,MATCH(F111,'Appendix 3 Rules'!$A$2:$A$17))))+(IF(AC111="",0,INDEX('Appendix 3 Rules'!$L$2:$L$18,MATCH(F111,'Appendix 3 Rules'!$A$2:$A$17))))+(IF(AE111="",0,INDEX('Appendix 3 Rules'!$M$2:$M$18,MATCH(F111,'Appendix 3 Rules'!$A$2:$A$17))))+(IF(AG111="",0,INDEX('Appendix 3 Rules'!$N$2:$N$18,MATCH(F111,'Appendix 3 Rules'!$A$2:$A$17))))+(IF(F111="gc1",VLOOKUP(F111,'Appendix 3 Rules'!A$34:$O102,15)))+(IF(F111="gc2",VLOOKUP(F111,'Appendix 3 Rules'!A$34:$O102,15)))+(IF(F111="gc3",VLOOKUP(F111,'Appendix 3 Rules'!A$34:$O102,15)))+(IF(F111="gr1",VLOOKUP(F111,'Appendix 3 Rules'!A$34:$O102,15)))+(IF(F111="gr2",VLOOKUP(F111,'Appendix 3 Rules'!A$34:$O102,15)))+(IF(F111="gr3",VLOOKUP(F111,'Appendix 3 Rules'!A$34:$O102,15)))+(IF(F111="h1",VLOOKUP(F111,'Appendix 3 Rules'!A$34:$O102,15)))+(IF(F111="h2",VLOOKUP(F111,'Appendix 3 Rules'!A$34:$O102,15)))+(IF(F111="h3",VLOOKUP(F111,'Appendix 3 Rules'!A$34:$O102,15)))+(IF(F111="i1",VLOOKUP(F111,'Appendix 3 Rules'!A$34:$O102,15)))+(IF(F111="i2",VLOOKUP(F111,'Appendix 3 Rules'!A$34:$O102,15)))+(IF(F111="j1",VLOOKUP(F111,'Appendix 3 Rules'!A$34:$O102,15)))+(IF(F111="j2",VLOOKUP(F111,'Appendix 3 Rules'!A$34:$O102,15)))+(IF(F111="k",VLOOKUP(F111,'Appendix 3 Rules'!A$34:$O102,15)))+(IF(F111="l1",VLOOKUP(F111,'Appendix 3 Rules'!A$34:$O102,15)))+(IF(F111="l2",VLOOKUP(F111,'Appendix 3 Rules'!A$34:$O102,15)))+(IF(F111="m1",VLOOKUP(F111,'Appendix 3 Rules'!A$34:$O102,15)))+(IF(F111="m2",VLOOKUP(F111,'Appendix 3 Rules'!A$34:$O102,15)))+(IF(F111="m3",VLOOKUP(F111,'Appendix 3 Rules'!A$34:$O102,15)))+(IF(F111="n",VLOOKUP(F111,'Appendix 3 Rules'!A$34:$O102,15)))+(IF(F111="o",VLOOKUP(F111,'Appendix 3 Rules'!A$34:$O102,15)))+(IF(F111="p",VLOOKUP(F111,'Appendix 3 Rules'!A$34:$O102,15)))+(IF(F111="q",VLOOKUP(F111,'Appendix 3 Rules'!A$34:$O102,15)))+(IF(F111="r",VLOOKUP(F111,'Appendix 3 Rules'!A$34:$O102,15)))+(IF(F111="s",VLOOKUP(F111,'Appendix 3 Rules'!A$34:$O102,15)))+(IF(F111="t",VLOOKUP(F111,'Appendix 3 Rules'!A$34:$O102,15)))+(IF(F111="u",VLOOKUP(F111,'Appendix 3 Rules'!A$34:$O102,15))))</f>
        <v/>
      </c>
      <c r="H111" s="93" t="str">
        <f>IF(F111="","",IF(OR(F111="d",F111="e",F111="gc1",F111="gc2",F111="gc3",F111="gr1",F111="gr2",F111="gr3",F111="h1",F111="h2",F111="h3",F111="i1",F111="i2",F111="j1",F111="j2",F111="k",F111="l1",F111="l2",F111="m1",F111="m2",F111="m3",F111="n",F111="o",F111="p",F111="q",F111="r",F111="s",F111="t",F111="u",F111="f"),MIN(G111,VLOOKUP(F111,'Appx 3 (Mass) Rules'!$A$1:$D$150,4,0)),MIN(G111,VLOOKUP(F111,'Appx 3 (Mass) Rules'!$A$1:$D$150,4,0),SUMPRODUCT(IF(I111="",0,INDEX('Appendix 3 Rules'!$B$2:$B$18,MATCH(F111,'Appendix 3 Rules'!$A$2:$A$17))))+(IF(K111="",0,INDEX('Appendix 3 Rules'!$C$2:$C$18,MATCH(F111,'Appendix 3 Rules'!$A$2:$A$17))))+(IF(M111="",0,INDEX('Appendix 3 Rules'!$D$2:$D$18,MATCH(F111,'Appendix 3 Rules'!$A$2:$A$17))))+(IF(O111="",0,INDEX('Appendix 3 Rules'!$E$2:$E$18,MATCH(F111,'Appendix 3 Rules'!$A$2:$A$17))))+(IF(Q111="",0,INDEX('Appendix 3 Rules'!$F$2:$F$18,MATCH(F111,'Appendix 3 Rules'!$A$2:$A$17))))+(IF(S111="",0,INDEX('Appendix 3 Rules'!$G$2:$G$18,MATCH(F111,'Appendix 3 Rules'!$A$2:$A$17))))+(IF(U111="",0,INDEX('Appendix 3 Rules'!$H$2:$H$18,MATCH(F111,'Appendix 3 Rules'!$A$2:$A$17))))+(IF(W111="",0,INDEX('Appendix 3 Rules'!$I$2:$I$18,MATCH(F111,'Appendix 3 Rules'!$A$2:$A$17))))+(IF(Y111="",0,INDEX('Appendix 3 Rules'!$J$2:$J$18,MATCH(F111,'Appendix 3 Rules'!$A$2:$A$17))))+(IF(AA111="",0,INDEX('Appendix 3 Rules'!$K$2:$K$18,MATCH(F111,'Appendix 3 Rules'!$A$2:$A$17))))+(IF(AC111="",0,INDEX('Appendix 3 Rules'!$L$2:$L$18,MATCH(F111,'Appendix 3 Rules'!$A$2:$A$17))))+(IF(AE111="",0,INDEX('Appendix 3 Rules'!$M$2:$M$18,MATCH(F111,'Appendix 3 Rules'!$A$2:$A$17))))+(IF(AG111="",0,INDEX('Appendix 3 Rules'!$N$2:$N$18,MATCH(F111,'Appendix 3 Rules'!$A$2:$A$17))))+(IF(F111="gc1",VLOOKUP(F111,'Appendix 3 Rules'!A$34:$O102,15)))+(IF(F111="gc2",VLOOKUP(F111,'Appendix 3 Rules'!A$34:$O102,15)))+(IF(F111="gc3",VLOOKUP(F111,'Appendix 3 Rules'!A$34:$O102,15)))+(IF(F111="gr1",VLOOKUP(F111,'Appendix 3 Rules'!A$34:$O102,15)))+(IF(F111="gr2",VLOOKUP(F111,'Appendix 3 Rules'!A$34:$O102,15)))+(IF(F111="gr3",VLOOKUP(F111,'Appendix 3 Rules'!A$34:$O102,15)))+(IF(F111="h1",VLOOKUP(F111,'Appendix 3 Rules'!A$34:$O102,15)))+(IF(F111="h2",VLOOKUP(F111,'Appendix 3 Rules'!A$34:$O102,15)))+(IF(F111="h3",VLOOKUP(F111,'Appendix 3 Rules'!A$34:$O102,15)))+(IF(F111="i1",VLOOKUP(F111,'Appendix 3 Rules'!A$34:$O102,15)))+(IF(F111="i2",VLOOKUP(F111,'Appendix 3 Rules'!A$34:$O102,15)))+(IF(F111="j1",VLOOKUP(F111,'Appendix 3 Rules'!A$34:$O102,15)))+(IF(F111="j2",VLOOKUP(F111,'Appendix 3 Rules'!A$34:$O102,15)))+(IF(F111="k",VLOOKUP(F111,'Appendix 3 Rules'!A$34:$O102,15)))+(IF(F111="l1",VLOOKUP(F111,'Appendix 3 Rules'!A$34:$O102,15)))+(IF(F111="l2",VLOOKUP(F111,'Appendix 3 Rules'!A$34:$O102,15)))+(IF(F111="m1",VLOOKUP(F111,'Appendix 3 Rules'!A$34:$O102,15)))+(IF(F111="m2",VLOOKUP(F111,'Appendix 3 Rules'!A$34:$O102,15)))+(IF(F111="m3",VLOOKUP(F111,'Appendix 3 Rules'!A$34:$O102,15)))+(IF(F111="n",VLOOKUP(F111,'Appendix 3 Rules'!A$34:$O102,15)))+(IF(F111="o",VLOOKUP(F111,'Appendix 3 Rules'!A$34:$O102,15)))+(IF(F111="p",VLOOKUP(F111,'Appendix 3 Rules'!A$34:$O102,15)))+(IF(F111="q",VLOOKUP(F111,'Appendix 3 Rules'!A$34:$O102,15)))+(IF(F111="r",VLOOKUP(F111,'Appendix 3 Rules'!A$34:$O102,15)))+(IF(F111="s",VLOOKUP(F111,'Appendix 3 Rules'!A$34:$O102,15)))+(IF(F111="t",VLOOKUP(F111,'Appendix 3 Rules'!A$34:$O102,15)))+(IF(F111="u",VLOOKUP(F111,'Appendix 3 Rules'!A$34:$O102,15))))))</f>
        <v/>
      </c>
      <c r="I111" s="15"/>
      <c r="J111" s="16"/>
      <c r="K111" s="15"/>
      <c r="L111" s="16"/>
      <c r="M111" s="15"/>
      <c r="N111" s="16"/>
      <c r="O111" s="15"/>
      <c r="P111" s="16"/>
      <c r="Q111" s="15"/>
      <c r="R111" s="16"/>
      <c r="S111" s="15"/>
      <c r="T111" s="16"/>
      <c r="U111" s="15"/>
      <c r="V111" s="16"/>
      <c r="W111" s="15"/>
      <c r="X111" s="16"/>
      <c r="Y111" s="15"/>
      <c r="Z111" s="16"/>
      <c r="AA111" s="15"/>
      <c r="AB111" s="16"/>
      <c r="AC111" s="11"/>
      <c r="AD111" s="16"/>
      <c r="AE111" s="11"/>
      <c r="AF111" s="16"/>
      <c r="AG111" s="11"/>
      <c r="AH111" s="16"/>
      <c r="AJ111" s="16" t="str">
        <f>IF(AND(F111&lt;&gt;"f",M111&lt;&gt;""),VLOOKUP(F111,'Appendix 3 Rules'!$A$1:$O$34,4,FALSE),"")</f>
        <v/>
      </c>
      <c r="AK111" s="16" t="str">
        <f>IF(Q111="","",VLOOKUP(F111,'Appendix 3 Rules'!$A$1:$N$34,6,FALSE))</f>
        <v/>
      </c>
      <c r="AL111" s="16" t="str">
        <f>IF(AND(F111="f",U111&lt;&gt;""),VLOOKUP(F111,'Appendix 3 Rules'!$A$1:$N$34,8,FALSE),"")</f>
        <v/>
      </c>
    </row>
    <row r="112" spans="1:38" ht="18" customHeight="1" x14ac:dyDescent="0.2">
      <c r="B112" s="92"/>
      <c r="C112" s="12"/>
      <c r="D112" s="13"/>
      <c r="E112" s="12"/>
      <c r="F112" s="11"/>
      <c r="G112" s="26" t="str">
        <f>IF(F112="","",SUMPRODUCT(IF(I112="",0,INDEX('Appendix 3 Rules'!$B$2:$B$18,MATCH(F112,'Appendix 3 Rules'!$A$2:$A$17))))+(IF(K112="",0,INDEX('Appendix 3 Rules'!$C$2:$C$18,MATCH(F112,'Appendix 3 Rules'!$A$2:$A$17))))+(IF(M112="",0,INDEX('Appendix 3 Rules'!$D$2:$D$18,MATCH(F112,'Appendix 3 Rules'!$A$2:$A$17))))+(IF(O112="",0,INDEX('Appendix 3 Rules'!$E$2:$E$18,MATCH(F112,'Appendix 3 Rules'!$A$2:$A$17))))+(IF(Q112="",0,INDEX('Appendix 3 Rules'!$F$2:$F$18,MATCH(F112,'Appendix 3 Rules'!$A$2:$A$17))))+(IF(S112="",0,INDEX('Appendix 3 Rules'!$G$2:$G$18,MATCH(F112,'Appendix 3 Rules'!$A$2:$A$17))))+(IF(U112="",0,INDEX('Appendix 3 Rules'!$H$2:$H$18,MATCH(F112,'Appendix 3 Rules'!$A$2:$A$17))))+(IF(W112="",0,INDEX('Appendix 3 Rules'!$I$2:$I$18,MATCH(F112,'Appendix 3 Rules'!$A$2:$A$17))))+(IF(Y112="",0,INDEX('Appendix 3 Rules'!$J$2:$J$18,MATCH(F112,'Appendix 3 Rules'!$A$2:$A$17))))+(IF(AA112="",0,INDEX('Appendix 3 Rules'!$K$2:$K$18,MATCH(F112,'Appendix 3 Rules'!$A$2:$A$17))))+(IF(AC112="",0,INDEX('Appendix 3 Rules'!$L$2:$L$18,MATCH(F112,'Appendix 3 Rules'!$A$2:$A$17))))+(IF(AE112="",0,INDEX('Appendix 3 Rules'!$M$2:$M$18,MATCH(F112,'Appendix 3 Rules'!$A$2:$A$17))))+(IF(AG112="",0,INDEX('Appendix 3 Rules'!$N$2:$N$18,MATCH(F112,'Appendix 3 Rules'!$A$2:$A$17))))+(IF(F112="gc1",VLOOKUP(F112,'Appendix 3 Rules'!A$34:$O103,15)))+(IF(F112="gc2",VLOOKUP(F112,'Appendix 3 Rules'!A$34:$O103,15)))+(IF(F112="gc3",VLOOKUP(F112,'Appendix 3 Rules'!A$34:$O103,15)))+(IF(F112="gr1",VLOOKUP(F112,'Appendix 3 Rules'!A$34:$O103,15)))+(IF(F112="gr2",VLOOKUP(F112,'Appendix 3 Rules'!A$34:$O103,15)))+(IF(F112="gr3",VLOOKUP(F112,'Appendix 3 Rules'!A$34:$O103,15)))+(IF(F112="h1",VLOOKUP(F112,'Appendix 3 Rules'!A$34:$O103,15)))+(IF(F112="h2",VLOOKUP(F112,'Appendix 3 Rules'!A$34:$O103,15)))+(IF(F112="h3",VLOOKUP(F112,'Appendix 3 Rules'!A$34:$O103,15)))+(IF(F112="i1",VLOOKUP(F112,'Appendix 3 Rules'!A$34:$O103,15)))+(IF(F112="i2",VLOOKUP(F112,'Appendix 3 Rules'!A$34:$O103,15)))+(IF(F112="j1",VLOOKUP(F112,'Appendix 3 Rules'!A$34:$O103,15)))+(IF(F112="j2",VLOOKUP(F112,'Appendix 3 Rules'!A$34:$O103,15)))+(IF(F112="k",VLOOKUP(F112,'Appendix 3 Rules'!A$34:$O103,15)))+(IF(F112="l1",VLOOKUP(F112,'Appendix 3 Rules'!A$34:$O103,15)))+(IF(F112="l2",VLOOKUP(F112,'Appendix 3 Rules'!A$34:$O103,15)))+(IF(F112="m1",VLOOKUP(F112,'Appendix 3 Rules'!A$34:$O103,15)))+(IF(F112="m2",VLOOKUP(F112,'Appendix 3 Rules'!A$34:$O103,15)))+(IF(F112="m3",VLOOKUP(F112,'Appendix 3 Rules'!A$34:$O103,15)))+(IF(F112="n",VLOOKUP(F112,'Appendix 3 Rules'!A$34:$O103,15)))+(IF(F112="o",VLOOKUP(F112,'Appendix 3 Rules'!A$34:$O103,15)))+(IF(F112="p",VLOOKUP(F112,'Appendix 3 Rules'!A$34:$O103,15)))+(IF(F112="q",VLOOKUP(F112,'Appendix 3 Rules'!A$34:$O103,15)))+(IF(F112="r",VLOOKUP(F112,'Appendix 3 Rules'!A$34:$O103,15)))+(IF(F112="s",VLOOKUP(F112,'Appendix 3 Rules'!A$34:$O103,15)))+(IF(F112="t",VLOOKUP(F112,'Appendix 3 Rules'!A$34:$O103,15)))+(IF(F112="u",VLOOKUP(F112,'Appendix 3 Rules'!A$34:$O103,15))))</f>
        <v/>
      </c>
      <c r="H112" s="93" t="str">
        <f>IF(F112="","",IF(OR(F112="d",F112="e",F112="gc1",F112="gc2",F112="gc3",F112="gr1",F112="gr2",F112="gr3",F112="h1",F112="h2",F112="h3",F112="i1",F112="i2",F112="j1",F112="j2",F112="k",F112="l1",F112="l2",F112="m1",F112="m2",F112="m3",F112="n",F112="o",F112="p",F112="q",F112="r",F112="s",F112="t",F112="u",F112="f"),MIN(G112,VLOOKUP(F112,'Appx 3 (Mass) Rules'!$A$1:$D$150,4,0)),MIN(G112,VLOOKUP(F112,'Appx 3 (Mass) Rules'!$A$1:$D$150,4,0),SUMPRODUCT(IF(I112="",0,INDEX('Appendix 3 Rules'!$B$2:$B$18,MATCH(F112,'Appendix 3 Rules'!$A$2:$A$17))))+(IF(K112="",0,INDEX('Appendix 3 Rules'!$C$2:$C$18,MATCH(F112,'Appendix 3 Rules'!$A$2:$A$17))))+(IF(M112="",0,INDEX('Appendix 3 Rules'!$D$2:$D$18,MATCH(F112,'Appendix 3 Rules'!$A$2:$A$17))))+(IF(O112="",0,INDEX('Appendix 3 Rules'!$E$2:$E$18,MATCH(F112,'Appendix 3 Rules'!$A$2:$A$17))))+(IF(Q112="",0,INDEX('Appendix 3 Rules'!$F$2:$F$18,MATCH(F112,'Appendix 3 Rules'!$A$2:$A$17))))+(IF(S112="",0,INDEX('Appendix 3 Rules'!$G$2:$G$18,MATCH(F112,'Appendix 3 Rules'!$A$2:$A$17))))+(IF(U112="",0,INDEX('Appendix 3 Rules'!$H$2:$H$18,MATCH(F112,'Appendix 3 Rules'!$A$2:$A$17))))+(IF(W112="",0,INDEX('Appendix 3 Rules'!$I$2:$I$18,MATCH(F112,'Appendix 3 Rules'!$A$2:$A$17))))+(IF(Y112="",0,INDEX('Appendix 3 Rules'!$J$2:$J$18,MATCH(F112,'Appendix 3 Rules'!$A$2:$A$17))))+(IF(AA112="",0,INDEX('Appendix 3 Rules'!$K$2:$K$18,MATCH(F112,'Appendix 3 Rules'!$A$2:$A$17))))+(IF(AC112="",0,INDEX('Appendix 3 Rules'!$L$2:$L$18,MATCH(F112,'Appendix 3 Rules'!$A$2:$A$17))))+(IF(AE112="",0,INDEX('Appendix 3 Rules'!$M$2:$M$18,MATCH(F112,'Appendix 3 Rules'!$A$2:$A$17))))+(IF(AG112="",0,INDEX('Appendix 3 Rules'!$N$2:$N$18,MATCH(F112,'Appendix 3 Rules'!$A$2:$A$17))))+(IF(F112="gc1",VLOOKUP(F112,'Appendix 3 Rules'!A$34:$O103,15)))+(IF(F112="gc2",VLOOKUP(F112,'Appendix 3 Rules'!A$34:$O103,15)))+(IF(F112="gc3",VLOOKUP(F112,'Appendix 3 Rules'!A$34:$O103,15)))+(IF(F112="gr1",VLOOKUP(F112,'Appendix 3 Rules'!A$34:$O103,15)))+(IF(F112="gr2",VLOOKUP(F112,'Appendix 3 Rules'!A$34:$O103,15)))+(IF(F112="gr3",VLOOKUP(F112,'Appendix 3 Rules'!A$34:$O103,15)))+(IF(F112="h1",VLOOKUP(F112,'Appendix 3 Rules'!A$34:$O103,15)))+(IF(F112="h2",VLOOKUP(F112,'Appendix 3 Rules'!A$34:$O103,15)))+(IF(F112="h3",VLOOKUP(F112,'Appendix 3 Rules'!A$34:$O103,15)))+(IF(F112="i1",VLOOKUP(F112,'Appendix 3 Rules'!A$34:$O103,15)))+(IF(F112="i2",VLOOKUP(F112,'Appendix 3 Rules'!A$34:$O103,15)))+(IF(F112="j1",VLOOKUP(F112,'Appendix 3 Rules'!A$34:$O103,15)))+(IF(F112="j2",VLOOKUP(F112,'Appendix 3 Rules'!A$34:$O103,15)))+(IF(F112="k",VLOOKUP(F112,'Appendix 3 Rules'!A$34:$O103,15)))+(IF(F112="l1",VLOOKUP(F112,'Appendix 3 Rules'!A$34:$O103,15)))+(IF(F112="l2",VLOOKUP(F112,'Appendix 3 Rules'!A$34:$O103,15)))+(IF(F112="m1",VLOOKUP(F112,'Appendix 3 Rules'!A$34:$O103,15)))+(IF(F112="m2",VLOOKUP(F112,'Appendix 3 Rules'!A$34:$O103,15)))+(IF(F112="m3",VLOOKUP(F112,'Appendix 3 Rules'!A$34:$O103,15)))+(IF(F112="n",VLOOKUP(F112,'Appendix 3 Rules'!A$34:$O103,15)))+(IF(F112="o",VLOOKUP(F112,'Appendix 3 Rules'!A$34:$O103,15)))+(IF(F112="p",VLOOKUP(F112,'Appendix 3 Rules'!A$34:$O103,15)))+(IF(F112="q",VLOOKUP(F112,'Appendix 3 Rules'!A$34:$O103,15)))+(IF(F112="r",VLOOKUP(F112,'Appendix 3 Rules'!A$34:$O103,15)))+(IF(F112="s",VLOOKUP(F112,'Appendix 3 Rules'!A$34:$O103,15)))+(IF(F112="t",VLOOKUP(F112,'Appendix 3 Rules'!A$34:$O103,15)))+(IF(F112="u",VLOOKUP(F112,'Appendix 3 Rules'!A$34:$O103,15))))))</f>
        <v/>
      </c>
      <c r="I112" s="14"/>
      <c r="J112" s="17"/>
      <c r="K112" s="14"/>
      <c r="L112" s="17"/>
      <c r="M112" s="14"/>
      <c r="N112" s="17"/>
      <c r="O112" s="14"/>
      <c r="P112" s="17"/>
      <c r="Q112" s="14"/>
      <c r="R112" s="17"/>
      <c r="S112" s="90"/>
      <c r="T112" s="17"/>
      <c r="U112" s="14"/>
      <c r="V112" s="17"/>
      <c r="W112" s="14"/>
      <c r="X112" s="17"/>
      <c r="Y112" s="91"/>
      <c r="Z112" s="17"/>
      <c r="AA112" s="91"/>
      <c r="AB112" s="17"/>
      <c r="AC112" s="11"/>
      <c r="AD112" s="16"/>
      <c r="AE112" s="11"/>
      <c r="AF112" s="16"/>
      <c r="AG112" s="11"/>
      <c r="AH112" s="16"/>
      <c r="AJ112" s="16" t="str">
        <f>IF(AND(F112&lt;&gt;"f",M112&lt;&gt;""),VLOOKUP(F112,'Appendix 3 Rules'!$A$1:$O$34,4,FALSE),"")</f>
        <v/>
      </c>
      <c r="AK112" s="16" t="str">
        <f>IF(Q112="","",VLOOKUP(F112,'Appendix 3 Rules'!$A$1:$N$34,6,FALSE))</f>
        <v/>
      </c>
      <c r="AL112" s="16" t="str">
        <f>IF(AND(F112="f",U112&lt;&gt;""),VLOOKUP(F112,'Appendix 3 Rules'!$A$1:$N$34,8,FALSE),"")</f>
        <v/>
      </c>
    </row>
    <row r="113" spans="1:38" ht="18" customHeight="1" x14ac:dyDescent="0.2">
      <c r="B113" s="92"/>
      <c r="C113" s="12"/>
      <c r="D113" s="13"/>
      <c r="E113" s="12"/>
      <c r="F113" s="11"/>
      <c r="G113" s="26" t="str">
        <f>IF(F113="","",SUMPRODUCT(IF(I113="",0,INDEX('Appendix 3 Rules'!$B$2:$B$18,MATCH(F113,'Appendix 3 Rules'!$A$2:$A$17))))+(IF(K113="",0,INDEX('Appendix 3 Rules'!$C$2:$C$18,MATCH(F113,'Appendix 3 Rules'!$A$2:$A$17))))+(IF(M113="",0,INDEX('Appendix 3 Rules'!$D$2:$D$18,MATCH(F113,'Appendix 3 Rules'!$A$2:$A$17))))+(IF(O113="",0,INDEX('Appendix 3 Rules'!$E$2:$E$18,MATCH(F113,'Appendix 3 Rules'!$A$2:$A$17))))+(IF(Q113="",0,INDEX('Appendix 3 Rules'!$F$2:$F$18,MATCH(F113,'Appendix 3 Rules'!$A$2:$A$17))))+(IF(S113="",0,INDEX('Appendix 3 Rules'!$G$2:$G$18,MATCH(F113,'Appendix 3 Rules'!$A$2:$A$17))))+(IF(U113="",0,INDEX('Appendix 3 Rules'!$H$2:$H$18,MATCH(F113,'Appendix 3 Rules'!$A$2:$A$17))))+(IF(W113="",0,INDEX('Appendix 3 Rules'!$I$2:$I$18,MATCH(F113,'Appendix 3 Rules'!$A$2:$A$17))))+(IF(Y113="",0,INDEX('Appendix 3 Rules'!$J$2:$J$18,MATCH(F113,'Appendix 3 Rules'!$A$2:$A$17))))+(IF(AA113="",0,INDEX('Appendix 3 Rules'!$K$2:$K$18,MATCH(F113,'Appendix 3 Rules'!$A$2:$A$17))))+(IF(AC113="",0,INDEX('Appendix 3 Rules'!$L$2:$L$18,MATCH(F113,'Appendix 3 Rules'!$A$2:$A$17))))+(IF(AE113="",0,INDEX('Appendix 3 Rules'!$M$2:$M$18,MATCH(F113,'Appendix 3 Rules'!$A$2:$A$17))))+(IF(AG113="",0,INDEX('Appendix 3 Rules'!$N$2:$N$18,MATCH(F113,'Appendix 3 Rules'!$A$2:$A$17))))+(IF(F113="gc1",VLOOKUP(F113,'Appendix 3 Rules'!A$34:$O104,15)))+(IF(F113="gc2",VLOOKUP(F113,'Appendix 3 Rules'!A$34:$O104,15)))+(IF(F113="gc3",VLOOKUP(F113,'Appendix 3 Rules'!A$34:$O104,15)))+(IF(F113="gr1",VLOOKUP(F113,'Appendix 3 Rules'!A$34:$O104,15)))+(IF(F113="gr2",VLOOKUP(F113,'Appendix 3 Rules'!A$34:$O104,15)))+(IF(F113="gr3",VLOOKUP(F113,'Appendix 3 Rules'!A$34:$O104,15)))+(IF(F113="h1",VLOOKUP(F113,'Appendix 3 Rules'!A$34:$O104,15)))+(IF(F113="h2",VLOOKUP(F113,'Appendix 3 Rules'!A$34:$O104,15)))+(IF(F113="h3",VLOOKUP(F113,'Appendix 3 Rules'!A$34:$O104,15)))+(IF(F113="i1",VLOOKUP(F113,'Appendix 3 Rules'!A$34:$O104,15)))+(IF(F113="i2",VLOOKUP(F113,'Appendix 3 Rules'!A$34:$O104,15)))+(IF(F113="j1",VLOOKUP(F113,'Appendix 3 Rules'!A$34:$O104,15)))+(IF(F113="j2",VLOOKUP(F113,'Appendix 3 Rules'!A$34:$O104,15)))+(IF(F113="k",VLOOKUP(F113,'Appendix 3 Rules'!A$34:$O104,15)))+(IF(F113="l1",VLOOKUP(F113,'Appendix 3 Rules'!A$34:$O104,15)))+(IF(F113="l2",VLOOKUP(F113,'Appendix 3 Rules'!A$34:$O104,15)))+(IF(F113="m1",VLOOKUP(F113,'Appendix 3 Rules'!A$34:$O104,15)))+(IF(F113="m2",VLOOKUP(F113,'Appendix 3 Rules'!A$34:$O104,15)))+(IF(F113="m3",VLOOKUP(F113,'Appendix 3 Rules'!A$34:$O104,15)))+(IF(F113="n",VLOOKUP(F113,'Appendix 3 Rules'!A$34:$O104,15)))+(IF(F113="o",VLOOKUP(F113,'Appendix 3 Rules'!A$34:$O104,15)))+(IF(F113="p",VLOOKUP(F113,'Appendix 3 Rules'!A$34:$O104,15)))+(IF(F113="q",VLOOKUP(F113,'Appendix 3 Rules'!A$34:$O104,15)))+(IF(F113="r",VLOOKUP(F113,'Appendix 3 Rules'!A$34:$O104,15)))+(IF(F113="s",VLOOKUP(F113,'Appendix 3 Rules'!A$34:$O104,15)))+(IF(F113="t",VLOOKUP(F113,'Appendix 3 Rules'!A$34:$O104,15)))+(IF(F113="u",VLOOKUP(F113,'Appendix 3 Rules'!A$34:$O104,15))))</f>
        <v/>
      </c>
      <c r="H113" s="93" t="str">
        <f>IF(F113="","",IF(OR(F113="d",F113="e",F113="gc1",F113="gc2",F113="gc3",F113="gr1",F113="gr2",F113="gr3",F113="h1",F113="h2",F113="h3",F113="i1",F113="i2",F113="j1",F113="j2",F113="k",F113="l1",F113="l2",F113="m1",F113="m2",F113="m3",F113="n",F113="o",F113="p",F113="q",F113="r",F113="s",F113="t",F113="u",F113="f"),MIN(G113,VLOOKUP(F113,'Appx 3 (Mass) Rules'!$A$1:$D$150,4,0)),MIN(G113,VLOOKUP(F113,'Appx 3 (Mass) Rules'!$A$1:$D$150,4,0),SUMPRODUCT(IF(I113="",0,INDEX('Appendix 3 Rules'!$B$2:$B$18,MATCH(F113,'Appendix 3 Rules'!$A$2:$A$17))))+(IF(K113="",0,INDEX('Appendix 3 Rules'!$C$2:$C$18,MATCH(F113,'Appendix 3 Rules'!$A$2:$A$17))))+(IF(M113="",0,INDEX('Appendix 3 Rules'!$D$2:$D$18,MATCH(F113,'Appendix 3 Rules'!$A$2:$A$17))))+(IF(O113="",0,INDEX('Appendix 3 Rules'!$E$2:$E$18,MATCH(F113,'Appendix 3 Rules'!$A$2:$A$17))))+(IF(Q113="",0,INDEX('Appendix 3 Rules'!$F$2:$F$18,MATCH(F113,'Appendix 3 Rules'!$A$2:$A$17))))+(IF(S113="",0,INDEX('Appendix 3 Rules'!$G$2:$G$18,MATCH(F113,'Appendix 3 Rules'!$A$2:$A$17))))+(IF(U113="",0,INDEX('Appendix 3 Rules'!$H$2:$H$18,MATCH(F113,'Appendix 3 Rules'!$A$2:$A$17))))+(IF(W113="",0,INDEX('Appendix 3 Rules'!$I$2:$I$18,MATCH(F113,'Appendix 3 Rules'!$A$2:$A$17))))+(IF(Y113="",0,INDEX('Appendix 3 Rules'!$J$2:$J$18,MATCH(F113,'Appendix 3 Rules'!$A$2:$A$17))))+(IF(AA113="",0,INDEX('Appendix 3 Rules'!$K$2:$K$18,MATCH(F113,'Appendix 3 Rules'!$A$2:$A$17))))+(IF(AC113="",0,INDEX('Appendix 3 Rules'!$L$2:$L$18,MATCH(F113,'Appendix 3 Rules'!$A$2:$A$17))))+(IF(AE113="",0,INDEX('Appendix 3 Rules'!$M$2:$M$18,MATCH(F113,'Appendix 3 Rules'!$A$2:$A$17))))+(IF(AG113="",0,INDEX('Appendix 3 Rules'!$N$2:$N$18,MATCH(F113,'Appendix 3 Rules'!$A$2:$A$17))))+(IF(F113="gc1",VLOOKUP(F113,'Appendix 3 Rules'!A$34:$O104,15)))+(IF(F113="gc2",VLOOKUP(F113,'Appendix 3 Rules'!A$34:$O104,15)))+(IF(F113="gc3",VLOOKUP(F113,'Appendix 3 Rules'!A$34:$O104,15)))+(IF(F113="gr1",VLOOKUP(F113,'Appendix 3 Rules'!A$34:$O104,15)))+(IF(F113="gr2",VLOOKUP(F113,'Appendix 3 Rules'!A$34:$O104,15)))+(IF(F113="gr3",VLOOKUP(F113,'Appendix 3 Rules'!A$34:$O104,15)))+(IF(F113="h1",VLOOKUP(F113,'Appendix 3 Rules'!A$34:$O104,15)))+(IF(F113="h2",VLOOKUP(F113,'Appendix 3 Rules'!A$34:$O104,15)))+(IF(F113="h3",VLOOKUP(F113,'Appendix 3 Rules'!A$34:$O104,15)))+(IF(F113="i1",VLOOKUP(F113,'Appendix 3 Rules'!A$34:$O104,15)))+(IF(F113="i2",VLOOKUP(F113,'Appendix 3 Rules'!A$34:$O104,15)))+(IF(F113="j1",VLOOKUP(F113,'Appendix 3 Rules'!A$34:$O104,15)))+(IF(F113="j2",VLOOKUP(F113,'Appendix 3 Rules'!A$34:$O104,15)))+(IF(F113="k",VLOOKUP(F113,'Appendix 3 Rules'!A$34:$O104,15)))+(IF(F113="l1",VLOOKUP(F113,'Appendix 3 Rules'!A$34:$O104,15)))+(IF(F113="l2",VLOOKUP(F113,'Appendix 3 Rules'!A$34:$O104,15)))+(IF(F113="m1",VLOOKUP(F113,'Appendix 3 Rules'!A$34:$O104,15)))+(IF(F113="m2",VLOOKUP(F113,'Appendix 3 Rules'!A$34:$O104,15)))+(IF(F113="m3",VLOOKUP(F113,'Appendix 3 Rules'!A$34:$O104,15)))+(IF(F113="n",VLOOKUP(F113,'Appendix 3 Rules'!A$34:$O104,15)))+(IF(F113="o",VLOOKUP(F113,'Appendix 3 Rules'!A$34:$O104,15)))+(IF(F113="p",VLOOKUP(F113,'Appendix 3 Rules'!A$34:$O104,15)))+(IF(F113="q",VLOOKUP(F113,'Appendix 3 Rules'!A$34:$O104,15)))+(IF(F113="r",VLOOKUP(F113,'Appendix 3 Rules'!A$34:$O104,15)))+(IF(F113="s",VLOOKUP(F113,'Appendix 3 Rules'!A$34:$O104,15)))+(IF(F113="t",VLOOKUP(F113,'Appendix 3 Rules'!A$34:$O104,15)))+(IF(F113="u",VLOOKUP(F113,'Appendix 3 Rules'!A$34:$O104,15))))))</f>
        <v/>
      </c>
      <c r="I113" s="15"/>
      <c r="J113" s="16"/>
      <c r="K113" s="15"/>
      <c r="L113" s="16"/>
      <c r="M113" s="15"/>
      <c r="N113" s="16"/>
      <c r="O113" s="15"/>
      <c r="P113" s="16"/>
      <c r="Q113" s="15"/>
      <c r="R113" s="16"/>
      <c r="S113" s="15"/>
      <c r="T113" s="16"/>
      <c r="U113" s="15"/>
      <c r="V113" s="16"/>
      <c r="W113" s="15"/>
      <c r="X113" s="16"/>
      <c r="Y113" s="15"/>
      <c r="Z113" s="16"/>
      <c r="AA113" s="15"/>
      <c r="AB113" s="16"/>
      <c r="AC113" s="11"/>
      <c r="AD113" s="16"/>
      <c r="AE113" s="11"/>
      <c r="AF113" s="16"/>
      <c r="AG113" s="11"/>
      <c r="AH113" s="16"/>
      <c r="AJ113" s="16" t="str">
        <f>IF(AND(F113&lt;&gt;"f",M113&lt;&gt;""),VLOOKUP(F113,'Appendix 3 Rules'!$A$1:$O$34,4,FALSE),"")</f>
        <v/>
      </c>
      <c r="AK113" s="16" t="str">
        <f>IF(Q113="","",VLOOKUP(F113,'Appendix 3 Rules'!$A$1:$N$34,6,FALSE))</f>
        <v/>
      </c>
      <c r="AL113" s="16" t="str">
        <f>IF(AND(F113="f",U113&lt;&gt;""),VLOOKUP(F113,'Appendix 3 Rules'!$A$1:$N$34,8,FALSE),"")</f>
        <v/>
      </c>
    </row>
    <row r="114" spans="1:38" ht="18" customHeight="1" x14ac:dyDescent="0.2">
      <c r="B114" s="92"/>
      <c r="C114" s="12"/>
      <c r="D114" s="13"/>
      <c r="E114" s="12"/>
      <c r="F114" s="11"/>
      <c r="G114" s="26" t="str">
        <f>IF(F114="","",SUMPRODUCT(IF(I114="",0,INDEX('Appendix 3 Rules'!$B$2:$B$18,MATCH(F114,'Appendix 3 Rules'!$A$2:$A$17))))+(IF(K114="",0,INDEX('Appendix 3 Rules'!$C$2:$C$18,MATCH(F114,'Appendix 3 Rules'!$A$2:$A$17))))+(IF(M114="",0,INDEX('Appendix 3 Rules'!$D$2:$D$18,MATCH(F114,'Appendix 3 Rules'!$A$2:$A$17))))+(IF(O114="",0,INDEX('Appendix 3 Rules'!$E$2:$E$18,MATCH(F114,'Appendix 3 Rules'!$A$2:$A$17))))+(IF(Q114="",0,INDEX('Appendix 3 Rules'!$F$2:$F$18,MATCH(F114,'Appendix 3 Rules'!$A$2:$A$17))))+(IF(S114="",0,INDEX('Appendix 3 Rules'!$G$2:$G$18,MATCH(F114,'Appendix 3 Rules'!$A$2:$A$17))))+(IF(U114="",0,INDEX('Appendix 3 Rules'!$H$2:$H$18,MATCH(F114,'Appendix 3 Rules'!$A$2:$A$17))))+(IF(W114="",0,INDEX('Appendix 3 Rules'!$I$2:$I$18,MATCH(F114,'Appendix 3 Rules'!$A$2:$A$17))))+(IF(Y114="",0,INDEX('Appendix 3 Rules'!$J$2:$J$18,MATCH(F114,'Appendix 3 Rules'!$A$2:$A$17))))+(IF(AA114="",0,INDEX('Appendix 3 Rules'!$K$2:$K$18,MATCH(F114,'Appendix 3 Rules'!$A$2:$A$17))))+(IF(AC114="",0,INDEX('Appendix 3 Rules'!$L$2:$L$18,MATCH(F114,'Appendix 3 Rules'!$A$2:$A$17))))+(IF(AE114="",0,INDEX('Appendix 3 Rules'!$M$2:$M$18,MATCH(F114,'Appendix 3 Rules'!$A$2:$A$17))))+(IF(AG114="",0,INDEX('Appendix 3 Rules'!$N$2:$N$18,MATCH(F114,'Appendix 3 Rules'!$A$2:$A$17))))+(IF(F114="gc1",VLOOKUP(F114,'Appendix 3 Rules'!A$34:$O105,15)))+(IF(F114="gc2",VLOOKUP(F114,'Appendix 3 Rules'!A$34:$O105,15)))+(IF(F114="gc3",VLOOKUP(F114,'Appendix 3 Rules'!A$34:$O105,15)))+(IF(F114="gr1",VLOOKUP(F114,'Appendix 3 Rules'!A$34:$O105,15)))+(IF(F114="gr2",VLOOKUP(F114,'Appendix 3 Rules'!A$34:$O105,15)))+(IF(F114="gr3",VLOOKUP(F114,'Appendix 3 Rules'!A$34:$O105,15)))+(IF(F114="h1",VLOOKUP(F114,'Appendix 3 Rules'!A$34:$O105,15)))+(IF(F114="h2",VLOOKUP(F114,'Appendix 3 Rules'!A$34:$O105,15)))+(IF(F114="h3",VLOOKUP(F114,'Appendix 3 Rules'!A$34:$O105,15)))+(IF(F114="i1",VLOOKUP(F114,'Appendix 3 Rules'!A$34:$O105,15)))+(IF(F114="i2",VLOOKUP(F114,'Appendix 3 Rules'!A$34:$O105,15)))+(IF(F114="j1",VLOOKUP(F114,'Appendix 3 Rules'!A$34:$O105,15)))+(IF(F114="j2",VLOOKUP(F114,'Appendix 3 Rules'!A$34:$O105,15)))+(IF(F114="k",VLOOKUP(F114,'Appendix 3 Rules'!A$34:$O105,15)))+(IF(F114="l1",VLOOKUP(F114,'Appendix 3 Rules'!A$34:$O105,15)))+(IF(F114="l2",VLOOKUP(F114,'Appendix 3 Rules'!A$34:$O105,15)))+(IF(F114="m1",VLOOKUP(F114,'Appendix 3 Rules'!A$34:$O105,15)))+(IF(F114="m2",VLOOKUP(F114,'Appendix 3 Rules'!A$34:$O105,15)))+(IF(F114="m3",VLOOKUP(F114,'Appendix 3 Rules'!A$34:$O105,15)))+(IF(F114="n",VLOOKUP(F114,'Appendix 3 Rules'!A$34:$O105,15)))+(IF(F114="o",VLOOKUP(F114,'Appendix 3 Rules'!A$34:$O105,15)))+(IF(F114="p",VLOOKUP(F114,'Appendix 3 Rules'!A$34:$O105,15)))+(IF(F114="q",VLOOKUP(F114,'Appendix 3 Rules'!A$34:$O105,15)))+(IF(F114="r",VLOOKUP(F114,'Appendix 3 Rules'!A$34:$O105,15)))+(IF(F114="s",VLOOKUP(F114,'Appendix 3 Rules'!A$34:$O105,15)))+(IF(F114="t",VLOOKUP(F114,'Appendix 3 Rules'!A$34:$O105,15)))+(IF(F114="u",VLOOKUP(F114,'Appendix 3 Rules'!A$34:$O105,15))))</f>
        <v/>
      </c>
      <c r="H114" s="93" t="str">
        <f>IF(F114="","",IF(OR(F114="d",F114="e",F114="gc1",F114="gc2",F114="gc3",F114="gr1",F114="gr2",F114="gr3",F114="h1",F114="h2",F114="h3",F114="i1",F114="i2",F114="j1",F114="j2",F114="k",F114="l1",F114="l2",F114="m1",F114="m2",F114="m3",F114="n",F114="o",F114="p",F114="q",F114="r",F114="s",F114="t",F114="u",F114="f"),MIN(G114,VLOOKUP(F114,'Appx 3 (Mass) Rules'!$A$1:$D$150,4,0)),MIN(G114,VLOOKUP(F114,'Appx 3 (Mass) Rules'!$A$1:$D$150,4,0),SUMPRODUCT(IF(I114="",0,INDEX('Appendix 3 Rules'!$B$2:$B$18,MATCH(F114,'Appendix 3 Rules'!$A$2:$A$17))))+(IF(K114="",0,INDEX('Appendix 3 Rules'!$C$2:$C$18,MATCH(F114,'Appendix 3 Rules'!$A$2:$A$17))))+(IF(M114="",0,INDEX('Appendix 3 Rules'!$D$2:$D$18,MATCH(F114,'Appendix 3 Rules'!$A$2:$A$17))))+(IF(O114="",0,INDEX('Appendix 3 Rules'!$E$2:$E$18,MATCH(F114,'Appendix 3 Rules'!$A$2:$A$17))))+(IF(Q114="",0,INDEX('Appendix 3 Rules'!$F$2:$F$18,MATCH(F114,'Appendix 3 Rules'!$A$2:$A$17))))+(IF(S114="",0,INDEX('Appendix 3 Rules'!$G$2:$G$18,MATCH(F114,'Appendix 3 Rules'!$A$2:$A$17))))+(IF(U114="",0,INDEX('Appendix 3 Rules'!$H$2:$H$18,MATCH(F114,'Appendix 3 Rules'!$A$2:$A$17))))+(IF(W114="",0,INDEX('Appendix 3 Rules'!$I$2:$I$18,MATCH(F114,'Appendix 3 Rules'!$A$2:$A$17))))+(IF(Y114="",0,INDEX('Appendix 3 Rules'!$J$2:$J$18,MATCH(F114,'Appendix 3 Rules'!$A$2:$A$17))))+(IF(AA114="",0,INDEX('Appendix 3 Rules'!$K$2:$K$18,MATCH(F114,'Appendix 3 Rules'!$A$2:$A$17))))+(IF(AC114="",0,INDEX('Appendix 3 Rules'!$L$2:$L$18,MATCH(F114,'Appendix 3 Rules'!$A$2:$A$17))))+(IF(AE114="",0,INDEX('Appendix 3 Rules'!$M$2:$M$18,MATCH(F114,'Appendix 3 Rules'!$A$2:$A$17))))+(IF(AG114="",0,INDEX('Appendix 3 Rules'!$N$2:$N$18,MATCH(F114,'Appendix 3 Rules'!$A$2:$A$17))))+(IF(F114="gc1",VLOOKUP(F114,'Appendix 3 Rules'!A$34:$O105,15)))+(IF(F114="gc2",VLOOKUP(F114,'Appendix 3 Rules'!A$34:$O105,15)))+(IF(F114="gc3",VLOOKUP(F114,'Appendix 3 Rules'!A$34:$O105,15)))+(IF(F114="gr1",VLOOKUP(F114,'Appendix 3 Rules'!A$34:$O105,15)))+(IF(F114="gr2",VLOOKUP(F114,'Appendix 3 Rules'!A$34:$O105,15)))+(IF(F114="gr3",VLOOKUP(F114,'Appendix 3 Rules'!A$34:$O105,15)))+(IF(F114="h1",VLOOKUP(F114,'Appendix 3 Rules'!A$34:$O105,15)))+(IF(F114="h2",VLOOKUP(F114,'Appendix 3 Rules'!A$34:$O105,15)))+(IF(F114="h3",VLOOKUP(F114,'Appendix 3 Rules'!A$34:$O105,15)))+(IF(F114="i1",VLOOKUP(F114,'Appendix 3 Rules'!A$34:$O105,15)))+(IF(F114="i2",VLOOKUP(F114,'Appendix 3 Rules'!A$34:$O105,15)))+(IF(F114="j1",VLOOKUP(F114,'Appendix 3 Rules'!A$34:$O105,15)))+(IF(F114="j2",VLOOKUP(F114,'Appendix 3 Rules'!A$34:$O105,15)))+(IF(F114="k",VLOOKUP(F114,'Appendix 3 Rules'!A$34:$O105,15)))+(IF(F114="l1",VLOOKUP(F114,'Appendix 3 Rules'!A$34:$O105,15)))+(IF(F114="l2",VLOOKUP(F114,'Appendix 3 Rules'!A$34:$O105,15)))+(IF(F114="m1",VLOOKUP(F114,'Appendix 3 Rules'!A$34:$O105,15)))+(IF(F114="m2",VLOOKUP(F114,'Appendix 3 Rules'!A$34:$O105,15)))+(IF(F114="m3",VLOOKUP(F114,'Appendix 3 Rules'!A$34:$O105,15)))+(IF(F114="n",VLOOKUP(F114,'Appendix 3 Rules'!A$34:$O105,15)))+(IF(F114="o",VLOOKUP(F114,'Appendix 3 Rules'!A$34:$O105,15)))+(IF(F114="p",VLOOKUP(F114,'Appendix 3 Rules'!A$34:$O105,15)))+(IF(F114="q",VLOOKUP(F114,'Appendix 3 Rules'!A$34:$O105,15)))+(IF(F114="r",VLOOKUP(F114,'Appendix 3 Rules'!A$34:$O105,15)))+(IF(F114="s",VLOOKUP(F114,'Appendix 3 Rules'!A$34:$O105,15)))+(IF(F114="t",VLOOKUP(F114,'Appendix 3 Rules'!A$34:$O105,15)))+(IF(F114="u",VLOOKUP(F114,'Appendix 3 Rules'!A$34:$O105,15))))))</f>
        <v/>
      </c>
      <c r="I114" s="14"/>
      <c r="J114" s="17"/>
      <c r="K114" s="14"/>
      <c r="L114" s="17"/>
      <c r="M114" s="14"/>
      <c r="N114" s="17"/>
      <c r="O114" s="14"/>
      <c r="P114" s="17"/>
      <c r="Q114" s="14"/>
      <c r="R114" s="17"/>
      <c r="S114" s="90"/>
      <c r="T114" s="17"/>
      <c r="U114" s="14"/>
      <c r="V114" s="17"/>
      <c r="W114" s="14"/>
      <c r="X114" s="17"/>
      <c r="Y114" s="91"/>
      <c r="Z114" s="17"/>
      <c r="AA114" s="91"/>
      <c r="AB114" s="17"/>
      <c r="AC114" s="11"/>
      <c r="AD114" s="16"/>
      <c r="AE114" s="11"/>
      <c r="AF114" s="16"/>
      <c r="AG114" s="11"/>
      <c r="AH114" s="16"/>
      <c r="AJ114" s="16" t="str">
        <f>IF(AND(F114&lt;&gt;"f",M114&lt;&gt;""),VLOOKUP(F114,'Appendix 3 Rules'!$A$1:$O$34,4,FALSE),"")</f>
        <v/>
      </c>
      <c r="AK114" s="16" t="str">
        <f>IF(Q114="","",VLOOKUP(F114,'Appendix 3 Rules'!$A$1:$N$34,6,FALSE))</f>
        <v/>
      </c>
      <c r="AL114" s="16" t="str">
        <f>IF(AND(F114="f",U114&lt;&gt;""),VLOOKUP(F114,'Appendix 3 Rules'!$A$1:$N$34,8,FALSE),"")</f>
        <v/>
      </c>
    </row>
    <row r="115" spans="1:38" ht="18" customHeight="1" x14ac:dyDescent="0.2">
      <c r="A115" s="94"/>
      <c r="B115" s="92"/>
      <c r="C115" s="12"/>
      <c r="D115" s="13"/>
      <c r="E115" s="12"/>
      <c r="F115" s="11"/>
      <c r="G115" s="26" t="str">
        <f>IF(F115="","",SUMPRODUCT(IF(I115="",0,INDEX('Appendix 3 Rules'!$B$2:$B$18,MATCH(F115,'Appendix 3 Rules'!$A$2:$A$17))))+(IF(K115="",0,INDEX('Appendix 3 Rules'!$C$2:$C$18,MATCH(F115,'Appendix 3 Rules'!$A$2:$A$17))))+(IF(M115="",0,INDEX('Appendix 3 Rules'!$D$2:$D$18,MATCH(F115,'Appendix 3 Rules'!$A$2:$A$17))))+(IF(O115="",0,INDEX('Appendix 3 Rules'!$E$2:$E$18,MATCH(F115,'Appendix 3 Rules'!$A$2:$A$17))))+(IF(Q115="",0,INDEX('Appendix 3 Rules'!$F$2:$F$18,MATCH(F115,'Appendix 3 Rules'!$A$2:$A$17))))+(IF(S115="",0,INDEX('Appendix 3 Rules'!$G$2:$G$18,MATCH(F115,'Appendix 3 Rules'!$A$2:$A$17))))+(IF(U115="",0,INDEX('Appendix 3 Rules'!$H$2:$H$18,MATCH(F115,'Appendix 3 Rules'!$A$2:$A$17))))+(IF(W115="",0,INDEX('Appendix 3 Rules'!$I$2:$I$18,MATCH(F115,'Appendix 3 Rules'!$A$2:$A$17))))+(IF(Y115="",0,INDEX('Appendix 3 Rules'!$J$2:$J$18,MATCH(F115,'Appendix 3 Rules'!$A$2:$A$17))))+(IF(AA115="",0,INDEX('Appendix 3 Rules'!$K$2:$K$18,MATCH(F115,'Appendix 3 Rules'!$A$2:$A$17))))+(IF(AC115="",0,INDEX('Appendix 3 Rules'!$L$2:$L$18,MATCH(F115,'Appendix 3 Rules'!$A$2:$A$17))))+(IF(AE115="",0,INDEX('Appendix 3 Rules'!$M$2:$M$18,MATCH(F115,'Appendix 3 Rules'!$A$2:$A$17))))+(IF(AG115="",0,INDEX('Appendix 3 Rules'!$N$2:$N$18,MATCH(F115,'Appendix 3 Rules'!$A$2:$A$17))))+(IF(F115="gc1",VLOOKUP(F115,'Appendix 3 Rules'!A$34:$O106,15)))+(IF(F115="gc2",VLOOKUP(F115,'Appendix 3 Rules'!A$34:$O106,15)))+(IF(F115="gc3",VLOOKUP(F115,'Appendix 3 Rules'!A$34:$O106,15)))+(IF(F115="gr1",VLOOKUP(F115,'Appendix 3 Rules'!A$34:$O106,15)))+(IF(F115="gr2",VLOOKUP(F115,'Appendix 3 Rules'!A$34:$O106,15)))+(IF(F115="gr3",VLOOKUP(F115,'Appendix 3 Rules'!A$34:$O106,15)))+(IF(F115="h1",VLOOKUP(F115,'Appendix 3 Rules'!A$34:$O106,15)))+(IF(F115="h2",VLOOKUP(F115,'Appendix 3 Rules'!A$34:$O106,15)))+(IF(F115="h3",VLOOKUP(F115,'Appendix 3 Rules'!A$34:$O106,15)))+(IF(F115="i1",VLOOKUP(F115,'Appendix 3 Rules'!A$34:$O106,15)))+(IF(F115="i2",VLOOKUP(F115,'Appendix 3 Rules'!A$34:$O106,15)))+(IF(F115="j1",VLOOKUP(F115,'Appendix 3 Rules'!A$34:$O106,15)))+(IF(F115="j2",VLOOKUP(F115,'Appendix 3 Rules'!A$34:$O106,15)))+(IF(F115="k",VLOOKUP(F115,'Appendix 3 Rules'!A$34:$O106,15)))+(IF(F115="l1",VLOOKUP(F115,'Appendix 3 Rules'!A$34:$O106,15)))+(IF(F115="l2",VLOOKUP(F115,'Appendix 3 Rules'!A$34:$O106,15)))+(IF(F115="m1",VLOOKUP(F115,'Appendix 3 Rules'!A$34:$O106,15)))+(IF(F115="m2",VLOOKUP(F115,'Appendix 3 Rules'!A$34:$O106,15)))+(IF(F115="m3",VLOOKUP(F115,'Appendix 3 Rules'!A$34:$O106,15)))+(IF(F115="n",VLOOKUP(F115,'Appendix 3 Rules'!A$34:$O106,15)))+(IF(F115="o",VLOOKUP(F115,'Appendix 3 Rules'!A$34:$O106,15)))+(IF(F115="p",VLOOKUP(F115,'Appendix 3 Rules'!A$34:$O106,15)))+(IF(F115="q",VLOOKUP(F115,'Appendix 3 Rules'!A$34:$O106,15)))+(IF(F115="r",VLOOKUP(F115,'Appendix 3 Rules'!A$34:$O106,15)))+(IF(F115="s",VLOOKUP(F115,'Appendix 3 Rules'!A$34:$O106,15)))+(IF(F115="t",VLOOKUP(F115,'Appendix 3 Rules'!A$34:$O106,15)))+(IF(F115="u",VLOOKUP(F115,'Appendix 3 Rules'!A$34:$O106,15))))</f>
        <v/>
      </c>
      <c r="H115" s="93" t="str">
        <f>IF(F115="","",IF(OR(F115="d",F115="e",F115="gc1",F115="gc2",F115="gc3",F115="gr1",F115="gr2",F115="gr3",F115="h1",F115="h2",F115="h3",F115="i1",F115="i2",F115="j1",F115="j2",F115="k",F115="l1",F115="l2",F115="m1",F115="m2",F115="m3",F115="n",F115="o",F115="p",F115="q",F115="r",F115="s",F115="t",F115="u",F115="f"),MIN(G115,VLOOKUP(F115,'Appx 3 (Mass) Rules'!$A$1:$D$150,4,0)),MIN(G115,VLOOKUP(F115,'Appx 3 (Mass) Rules'!$A$1:$D$150,4,0),SUMPRODUCT(IF(I115="",0,INDEX('Appendix 3 Rules'!$B$2:$B$18,MATCH(F115,'Appendix 3 Rules'!$A$2:$A$17))))+(IF(K115="",0,INDEX('Appendix 3 Rules'!$C$2:$C$18,MATCH(F115,'Appendix 3 Rules'!$A$2:$A$17))))+(IF(M115="",0,INDEX('Appendix 3 Rules'!$D$2:$D$18,MATCH(F115,'Appendix 3 Rules'!$A$2:$A$17))))+(IF(O115="",0,INDEX('Appendix 3 Rules'!$E$2:$E$18,MATCH(F115,'Appendix 3 Rules'!$A$2:$A$17))))+(IF(Q115="",0,INDEX('Appendix 3 Rules'!$F$2:$F$18,MATCH(F115,'Appendix 3 Rules'!$A$2:$A$17))))+(IF(S115="",0,INDEX('Appendix 3 Rules'!$G$2:$G$18,MATCH(F115,'Appendix 3 Rules'!$A$2:$A$17))))+(IF(U115="",0,INDEX('Appendix 3 Rules'!$H$2:$H$18,MATCH(F115,'Appendix 3 Rules'!$A$2:$A$17))))+(IF(W115="",0,INDEX('Appendix 3 Rules'!$I$2:$I$18,MATCH(F115,'Appendix 3 Rules'!$A$2:$A$17))))+(IF(Y115="",0,INDEX('Appendix 3 Rules'!$J$2:$J$18,MATCH(F115,'Appendix 3 Rules'!$A$2:$A$17))))+(IF(AA115="",0,INDEX('Appendix 3 Rules'!$K$2:$K$18,MATCH(F115,'Appendix 3 Rules'!$A$2:$A$17))))+(IF(AC115="",0,INDEX('Appendix 3 Rules'!$L$2:$L$18,MATCH(F115,'Appendix 3 Rules'!$A$2:$A$17))))+(IF(AE115="",0,INDEX('Appendix 3 Rules'!$M$2:$M$18,MATCH(F115,'Appendix 3 Rules'!$A$2:$A$17))))+(IF(AG115="",0,INDEX('Appendix 3 Rules'!$N$2:$N$18,MATCH(F115,'Appendix 3 Rules'!$A$2:$A$17))))+(IF(F115="gc1",VLOOKUP(F115,'Appendix 3 Rules'!A$34:$O106,15)))+(IF(F115="gc2",VLOOKUP(F115,'Appendix 3 Rules'!A$34:$O106,15)))+(IF(F115="gc3",VLOOKUP(F115,'Appendix 3 Rules'!A$34:$O106,15)))+(IF(F115="gr1",VLOOKUP(F115,'Appendix 3 Rules'!A$34:$O106,15)))+(IF(F115="gr2",VLOOKUP(F115,'Appendix 3 Rules'!A$34:$O106,15)))+(IF(F115="gr3",VLOOKUP(F115,'Appendix 3 Rules'!A$34:$O106,15)))+(IF(F115="h1",VLOOKUP(F115,'Appendix 3 Rules'!A$34:$O106,15)))+(IF(F115="h2",VLOOKUP(F115,'Appendix 3 Rules'!A$34:$O106,15)))+(IF(F115="h3",VLOOKUP(F115,'Appendix 3 Rules'!A$34:$O106,15)))+(IF(F115="i1",VLOOKUP(F115,'Appendix 3 Rules'!A$34:$O106,15)))+(IF(F115="i2",VLOOKUP(F115,'Appendix 3 Rules'!A$34:$O106,15)))+(IF(F115="j1",VLOOKUP(F115,'Appendix 3 Rules'!A$34:$O106,15)))+(IF(F115="j2",VLOOKUP(F115,'Appendix 3 Rules'!A$34:$O106,15)))+(IF(F115="k",VLOOKUP(F115,'Appendix 3 Rules'!A$34:$O106,15)))+(IF(F115="l1",VLOOKUP(F115,'Appendix 3 Rules'!A$34:$O106,15)))+(IF(F115="l2",VLOOKUP(F115,'Appendix 3 Rules'!A$34:$O106,15)))+(IF(F115="m1",VLOOKUP(F115,'Appendix 3 Rules'!A$34:$O106,15)))+(IF(F115="m2",VLOOKUP(F115,'Appendix 3 Rules'!A$34:$O106,15)))+(IF(F115="m3",VLOOKUP(F115,'Appendix 3 Rules'!A$34:$O106,15)))+(IF(F115="n",VLOOKUP(F115,'Appendix 3 Rules'!A$34:$O106,15)))+(IF(F115="o",VLOOKUP(F115,'Appendix 3 Rules'!A$34:$O106,15)))+(IF(F115="p",VLOOKUP(F115,'Appendix 3 Rules'!A$34:$O106,15)))+(IF(F115="q",VLOOKUP(F115,'Appendix 3 Rules'!A$34:$O106,15)))+(IF(F115="r",VLOOKUP(F115,'Appendix 3 Rules'!A$34:$O106,15)))+(IF(F115="s",VLOOKUP(F115,'Appendix 3 Rules'!A$34:$O106,15)))+(IF(F115="t",VLOOKUP(F115,'Appendix 3 Rules'!A$34:$O106,15)))+(IF(F115="u",VLOOKUP(F115,'Appendix 3 Rules'!A$34:$O106,15))))))</f>
        <v/>
      </c>
      <c r="I115" s="15"/>
      <c r="J115" s="16"/>
      <c r="K115" s="15"/>
      <c r="L115" s="16"/>
      <c r="M115" s="15"/>
      <c r="N115" s="16"/>
      <c r="O115" s="15"/>
      <c r="P115" s="16"/>
      <c r="Q115" s="15"/>
      <c r="R115" s="16"/>
      <c r="S115" s="15"/>
      <c r="T115" s="16"/>
      <c r="U115" s="15"/>
      <c r="V115" s="16"/>
      <c r="W115" s="15"/>
      <c r="X115" s="16"/>
      <c r="Y115" s="15"/>
      <c r="Z115" s="16"/>
      <c r="AA115" s="15"/>
      <c r="AB115" s="16"/>
      <c r="AC115" s="11"/>
      <c r="AD115" s="16"/>
      <c r="AE115" s="11"/>
      <c r="AF115" s="16"/>
      <c r="AG115" s="11"/>
      <c r="AH115" s="16"/>
      <c r="AJ115" s="16" t="str">
        <f>IF(AND(F115&lt;&gt;"f",M115&lt;&gt;""),VLOOKUP(F115,'Appendix 3 Rules'!$A$1:$O$34,4,FALSE),"")</f>
        <v/>
      </c>
      <c r="AK115" s="16" t="str">
        <f>IF(Q115="","",VLOOKUP(F115,'Appendix 3 Rules'!$A$1:$N$34,6,FALSE))</f>
        <v/>
      </c>
      <c r="AL115" s="16" t="str">
        <f>IF(AND(F115="f",U115&lt;&gt;""),VLOOKUP(F115,'Appendix 3 Rules'!$A$1:$N$34,8,FALSE),"")</f>
        <v/>
      </c>
    </row>
    <row r="116" spans="1:38" ht="18" customHeight="1" x14ac:dyDescent="0.2">
      <c r="B116" s="92"/>
      <c r="C116" s="12"/>
      <c r="D116" s="13"/>
      <c r="E116" s="12"/>
      <c r="F116" s="11"/>
      <c r="G116" s="26" t="str">
        <f>IF(F116="","",SUMPRODUCT(IF(I116="",0,INDEX('Appendix 3 Rules'!$B$2:$B$18,MATCH(F116,'Appendix 3 Rules'!$A$2:$A$17))))+(IF(K116="",0,INDEX('Appendix 3 Rules'!$C$2:$C$18,MATCH(F116,'Appendix 3 Rules'!$A$2:$A$17))))+(IF(M116="",0,INDEX('Appendix 3 Rules'!$D$2:$D$18,MATCH(F116,'Appendix 3 Rules'!$A$2:$A$17))))+(IF(O116="",0,INDEX('Appendix 3 Rules'!$E$2:$E$18,MATCH(F116,'Appendix 3 Rules'!$A$2:$A$17))))+(IF(Q116="",0,INDEX('Appendix 3 Rules'!$F$2:$F$18,MATCH(F116,'Appendix 3 Rules'!$A$2:$A$17))))+(IF(S116="",0,INDEX('Appendix 3 Rules'!$G$2:$G$18,MATCH(F116,'Appendix 3 Rules'!$A$2:$A$17))))+(IF(U116="",0,INDEX('Appendix 3 Rules'!$H$2:$H$18,MATCH(F116,'Appendix 3 Rules'!$A$2:$A$17))))+(IF(W116="",0,INDEX('Appendix 3 Rules'!$I$2:$I$18,MATCH(F116,'Appendix 3 Rules'!$A$2:$A$17))))+(IF(Y116="",0,INDEX('Appendix 3 Rules'!$J$2:$J$18,MATCH(F116,'Appendix 3 Rules'!$A$2:$A$17))))+(IF(AA116="",0,INDEX('Appendix 3 Rules'!$K$2:$K$18,MATCH(F116,'Appendix 3 Rules'!$A$2:$A$17))))+(IF(AC116="",0,INDEX('Appendix 3 Rules'!$L$2:$L$18,MATCH(F116,'Appendix 3 Rules'!$A$2:$A$17))))+(IF(AE116="",0,INDEX('Appendix 3 Rules'!$M$2:$M$18,MATCH(F116,'Appendix 3 Rules'!$A$2:$A$17))))+(IF(AG116="",0,INDEX('Appendix 3 Rules'!$N$2:$N$18,MATCH(F116,'Appendix 3 Rules'!$A$2:$A$17))))+(IF(F116="gc1",VLOOKUP(F116,'Appendix 3 Rules'!A$34:$O107,15)))+(IF(F116="gc2",VLOOKUP(F116,'Appendix 3 Rules'!A$34:$O107,15)))+(IF(F116="gc3",VLOOKUP(F116,'Appendix 3 Rules'!A$34:$O107,15)))+(IF(F116="gr1",VLOOKUP(F116,'Appendix 3 Rules'!A$34:$O107,15)))+(IF(F116="gr2",VLOOKUP(F116,'Appendix 3 Rules'!A$34:$O107,15)))+(IF(F116="gr3",VLOOKUP(F116,'Appendix 3 Rules'!A$34:$O107,15)))+(IF(F116="h1",VLOOKUP(F116,'Appendix 3 Rules'!A$34:$O107,15)))+(IF(F116="h2",VLOOKUP(F116,'Appendix 3 Rules'!A$34:$O107,15)))+(IF(F116="h3",VLOOKUP(F116,'Appendix 3 Rules'!A$34:$O107,15)))+(IF(F116="i1",VLOOKUP(F116,'Appendix 3 Rules'!A$34:$O107,15)))+(IF(F116="i2",VLOOKUP(F116,'Appendix 3 Rules'!A$34:$O107,15)))+(IF(F116="j1",VLOOKUP(F116,'Appendix 3 Rules'!A$34:$O107,15)))+(IF(F116="j2",VLOOKUP(F116,'Appendix 3 Rules'!A$34:$O107,15)))+(IF(F116="k",VLOOKUP(F116,'Appendix 3 Rules'!A$34:$O107,15)))+(IF(F116="l1",VLOOKUP(F116,'Appendix 3 Rules'!A$34:$O107,15)))+(IF(F116="l2",VLOOKUP(F116,'Appendix 3 Rules'!A$34:$O107,15)))+(IF(F116="m1",VLOOKUP(F116,'Appendix 3 Rules'!A$34:$O107,15)))+(IF(F116="m2",VLOOKUP(F116,'Appendix 3 Rules'!A$34:$O107,15)))+(IF(F116="m3",VLOOKUP(F116,'Appendix 3 Rules'!A$34:$O107,15)))+(IF(F116="n",VLOOKUP(F116,'Appendix 3 Rules'!A$34:$O107,15)))+(IF(F116="o",VLOOKUP(F116,'Appendix 3 Rules'!A$34:$O107,15)))+(IF(F116="p",VLOOKUP(F116,'Appendix 3 Rules'!A$34:$O107,15)))+(IF(F116="q",VLOOKUP(F116,'Appendix 3 Rules'!A$34:$O107,15)))+(IF(F116="r",VLOOKUP(F116,'Appendix 3 Rules'!A$34:$O107,15)))+(IF(F116="s",VLOOKUP(F116,'Appendix 3 Rules'!A$34:$O107,15)))+(IF(F116="t",VLOOKUP(F116,'Appendix 3 Rules'!A$34:$O107,15)))+(IF(F116="u",VLOOKUP(F116,'Appendix 3 Rules'!A$34:$O107,15))))</f>
        <v/>
      </c>
      <c r="H116" s="93" t="str">
        <f>IF(F116="","",IF(OR(F116="d",F116="e",F116="gc1",F116="gc2",F116="gc3",F116="gr1",F116="gr2",F116="gr3",F116="h1",F116="h2",F116="h3",F116="i1",F116="i2",F116="j1",F116="j2",F116="k",F116="l1",F116="l2",F116="m1",F116="m2",F116="m3",F116="n",F116="o",F116="p",F116="q",F116="r",F116="s",F116="t",F116="u",F116="f"),MIN(G116,VLOOKUP(F116,'Appx 3 (Mass) Rules'!$A$1:$D$150,4,0)),MIN(G116,VLOOKUP(F116,'Appx 3 (Mass) Rules'!$A$1:$D$150,4,0),SUMPRODUCT(IF(I116="",0,INDEX('Appendix 3 Rules'!$B$2:$B$18,MATCH(F116,'Appendix 3 Rules'!$A$2:$A$17))))+(IF(K116="",0,INDEX('Appendix 3 Rules'!$C$2:$C$18,MATCH(F116,'Appendix 3 Rules'!$A$2:$A$17))))+(IF(M116="",0,INDEX('Appendix 3 Rules'!$D$2:$D$18,MATCH(F116,'Appendix 3 Rules'!$A$2:$A$17))))+(IF(O116="",0,INDEX('Appendix 3 Rules'!$E$2:$E$18,MATCH(F116,'Appendix 3 Rules'!$A$2:$A$17))))+(IF(Q116="",0,INDEX('Appendix 3 Rules'!$F$2:$F$18,MATCH(F116,'Appendix 3 Rules'!$A$2:$A$17))))+(IF(S116="",0,INDEX('Appendix 3 Rules'!$G$2:$G$18,MATCH(F116,'Appendix 3 Rules'!$A$2:$A$17))))+(IF(U116="",0,INDEX('Appendix 3 Rules'!$H$2:$H$18,MATCH(F116,'Appendix 3 Rules'!$A$2:$A$17))))+(IF(W116="",0,INDEX('Appendix 3 Rules'!$I$2:$I$18,MATCH(F116,'Appendix 3 Rules'!$A$2:$A$17))))+(IF(Y116="",0,INDEX('Appendix 3 Rules'!$J$2:$J$18,MATCH(F116,'Appendix 3 Rules'!$A$2:$A$17))))+(IF(AA116="",0,INDEX('Appendix 3 Rules'!$K$2:$K$18,MATCH(F116,'Appendix 3 Rules'!$A$2:$A$17))))+(IF(AC116="",0,INDEX('Appendix 3 Rules'!$L$2:$L$18,MATCH(F116,'Appendix 3 Rules'!$A$2:$A$17))))+(IF(AE116="",0,INDEX('Appendix 3 Rules'!$M$2:$M$18,MATCH(F116,'Appendix 3 Rules'!$A$2:$A$17))))+(IF(AG116="",0,INDEX('Appendix 3 Rules'!$N$2:$N$18,MATCH(F116,'Appendix 3 Rules'!$A$2:$A$17))))+(IF(F116="gc1",VLOOKUP(F116,'Appendix 3 Rules'!A$34:$O107,15)))+(IF(F116="gc2",VLOOKUP(F116,'Appendix 3 Rules'!A$34:$O107,15)))+(IF(F116="gc3",VLOOKUP(F116,'Appendix 3 Rules'!A$34:$O107,15)))+(IF(F116="gr1",VLOOKUP(F116,'Appendix 3 Rules'!A$34:$O107,15)))+(IF(F116="gr2",VLOOKUP(F116,'Appendix 3 Rules'!A$34:$O107,15)))+(IF(F116="gr3",VLOOKUP(F116,'Appendix 3 Rules'!A$34:$O107,15)))+(IF(F116="h1",VLOOKUP(F116,'Appendix 3 Rules'!A$34:$O107,15)))+(IF(F116="h2",VLOOKUP(F116,'Appendix 3 Rules'!A$34:$O107,15)))+(IF(F116="h3",VLOOKUP(F116,'Appendix 3 Rules'!A$34:$O107,15)))+(IF(F116="i1",VLOOKUP(F116,'Appendix 3 Rules'!A$34:$O107,15)))+(IF(F116="i2",VLOOKUP(F116,'Appendix 3 Rules'!A$34:$O107,15)))+(IF(F116="j1",VLOOKUP(F116,'Appendix 3 Rules'!A$34:$O107,15)))+(IF(F116="j2",VLOOKUP(F116,'Appendix 3 Rules'!A$34:$O107,15)))+(IF(F116="k",VLOOKUP(F116,'Appendix 3 Rules'!A$34:$O107,15)))+(IF(F116="l1",VLOOKUP(F116,'Appendix 3 Rules'!A$34:$O107,15)))+(IF(F116="l2",VLOOKUP(F116,'Appendix 3 Rules'!A$34:$O107,15)))+(IF(F116="m1",VLOOKUP(F116,'Appendix 3 Rules'!A$34:$O107,15)))+(IF(F116="m2",VLOOKUP(F116,'Appendix 3 Rules'!A$34:$O107,15)))+(IF(F116="m3",VLOOKUP(F116,'Appendix 3 Rules'!A$34:$O107,15)))+(IF(F116="n",VLOOKUP(F116,'Appendix 3 Rules'!A$34:$O107,15)))+(IF(F116="o",VLOOKUP(F116,'Appendix 3 Rules'!A$34:$O107,15)))+(IF(F116="p",VLOOKUP(F116,'Appendix 3 Rules'!A$34:$O107,15)))+(IF(F116="q",VLOOKUP(F116,'Appendix 3 Rules'!A$34:$O107,15)))+(IF(F116="r",VLOOKUP(F116,'Appendix 3 Rules'!A$34:$O107,15)))+(IF(F116="s",VLOOKUP(F116,'Appendix 3 Rules'!A$34:$O107,15)))+(IF(F116="t",VLOOKUP(F116,'Appendix 3 Rules'!A$34:$O107,15)))+(IF(F116="u",VLOOKUP(F116,'Appendix 3 Rules'!A$34:$O107,15))))))</f>
        <v/>
      </c>
      <c r="I116" s="14"/>
      <c r="J116" s="17"/>
      <c r="K116" s="14"/>
      <c r="L116" s="17"/>
      <c r="M116" s="14"/>
      <c r="N116" s="17"/>
      <c r="O116" s="14"/>
      <c r="P116" s="17"/>
      <c r="Q116" s="14"/>
      <c r="R116" s="17"/>
      <c r="S116" s="90"/>
      <c r="T116" s="17"/>
      <c r="U116" s="14"/>
      <c r="V116" s="17"/>
      <c r="W116" s="14"/>
      <c r="X116" s="17"/>
      <c r="Y116" s="91"/>
      <c r="Z116" s="17"/>
      <c r="AA116" s="91"/>
      <c r="AB116" s="17"/>
      <c r="AC116" s="11"/>
      <c r="AD116" s="16"/>
      <c r="AE116" s="11"/>
      <c r="AF116" s="16"/>
      <c r="AG116" s="11"/>
      <c r="AH116" s="16"/>
      <c r="AJ116" s="16" t="str">
        <f>IF(AND(F116&lt;&gt;"f",M116&lt;&gt;""),VLOOKUP(F116,'Appendix 3 Rules'!$A$1:$O$34,4,FALSE),"")</f>
        <v/>
      </c>
      <c r="AK116" s="16" t="str">
        <f>IF(Q116="","",VLOOKUP(F116,'Appendix 3 Rules'!$A$1:$N$34,6,FALSE))</f>
        <v/>
      </c>
      <c r="AL116" s="16" t="str">
        <f>IF(AND(F116="f",U116&lt;&gt;""),VLOOKUP(F116,'Appendix 3 Rules'!$A$1:$N$34,8,FALSE),"")</f>
        <v/>
      </c>
    </row>
    <row r="117" spans="1:38" ht="18" customHeight="1" x14ac:dyDescent="0.2">
      <c r="B117" s="92"/>
      <c r="C117" s="12"/>
      <c r="D117" s="13"/>
      <c r="E117" s="12"/>
      <c r="F117" s="11"/>
      <c r="G117" s="26" t="str">
        <f>IF(F117="","",SUMPRODUCT(IF(I117="",0,INDEX('Appendix 3 Rules'!$B$2:$B$18,MATCH(F117,'Appendix 3 Rules'!$A$2:$A$17))))+(IF(K117="",0,INDEX('Appendix 3 Rules'!$C$2:$C$18,MATCH(F117,'Appendix 3 Rules'!$A$2:$A$17))))+(IF(M117="",0,INDEX('Appendix 3 Rules'!$D$2:$D$18,MATCH(F117,'Appendix 3 Rules'!$A$2:$A$17))))+(IF(O117="",0,INDEX('Appendix 3 Rules'!$E$2:$E$18,MATCH(F117,'Appendix 3 Rules'!$A$2:$A$17))))+(IF(Q117="",0,INDEX('Appendix 3 Rules'!$F$2:$F$18,MATCH(F117,'Appendix 3 Rules'!$A$2:$A$17))))+(IF(S117="",0,INDEX('Appendix 3 Rules'!$G$2:$G$18,MATCH(F117,'Appendix 3 Rules'!$A$2:$A$17))))+(IF(U117="",0,INDEX('Appendix 3 Rules'!$H$2:$H$18,MATCH(F117,'Appendix 3 Rules'!$A$2:$A$17))))+(IF(W117="",0,INDEX('Appendix 3 Rules'!$I$2:$I$18,MATCH(F117,'Appendix 3 Rules'!$A$2:$A$17))))+(IF(Y117="",0,INDEX('Appendix 3 Rules'!$J$2:$J$18,MATCH(F117,'Appendix 3 Rules'!$A$2:$A$17))))+(IF(AA117="",0,INDEX('Appendix 3 Rules'!$K$2:$K$18,MATCH(F117,'Appendix 3 Rules'!$A$2:$A$17))))+(IF(AC117="",0,INDEX('Appendix 3 Rules'!$L$2:$L$18,MATCH(F117,'Appendix 3 Rules'!$A$2:$A$17))))+(IF(AE117="",0,INDEX('Appendix 3 Rules'!$M$2:$M$18,MATCH(F117,'Appendix 3 Rules'!$A$2:$A$17))))+(IF(AG117="",0,INDEX('Appendix 3 Rules'!$N$2:$N$18,MATCH(F117,'Appendix 3 Rules'!$A$2:$A$17))))+(IF(F117="gc1",VLOOKUP(F117,'Appendix 3 Rules'!A$34:$O108,15)))+(IF(F117="gc2",VLOOKUP(F117,'Appendix 3 Rules'!A$34:$O108,15)))+(IF(F117="gc3",VLOOKUP(F117,'Appendix 3 Rules'!A$34:$O108,15)))+(IF(F117="gr1",VLOOKUP(F117,'Appendix 3 Rules'!A$34:$O108,15)))+(IF(F117="gr2",VLOOKUP(F117,'Appendix 3 Rules'!A$34:$O108,15)))+(IF(F117="gr3",VLOOKUP(F117,'Appendix 3 Rules'!A$34:$O108,15)))+(IF(F117="h1",VLOOKUP(F117,'Appendix 3 Rules'!A$34:$O108,15)))+(IF(F117="h2",VLOOKUP(F117,'Appendix 3 Rules'!A$34:$O108,15)))+(IF(F117="h3",VLOOKUP(F117,'Appendix 3 Rules'!A$34:$O108,15)))+(IF(F117="i1",VLOOKUP(F117,'Appendix 3 Rules'!A$34:$O108,15)))+(IF(F117="i2",VLOOKUP(F117,'Appendix 3 Rules'!A$34:$O108,15)))+(IF(F117="j1",VLOOKUP(F117,'Appendix 3 Rules'!A$34:$O108,15)))+(IF(F117="j2",VLOOKUP(F117,'Appendix 3 Rules'!A$34:$O108,15)))+(IF(F117="k",VLOOKUP(F117,'Appendix 3 Rules'!A$34:$O108,15)))+(IF(F117="l1",VLOOKUP(F117,'Appendix 3 Rules'!A$34:$O108,15)))+(IF(F117="l2",VLOOKUP(F117,'Appendix 3 Rules'!A$34:$O108,15)))+(IF(F117="m1",VLOOKUP(F117,'Appendix 3 Rules'!A$34:$O108,15)))+(IF(F117="m2",VLOOKUP(F117,'Appendix 3 Rules'!A$34:$O108,15)))+(IF(F117="m3",VLOOKUP(F117,'Appendix 3 Rules'!A$34:$O108,15)))+(IF(F117="n",VLOOKUP(F117,'Appendix 3 Rules'!A$34:$O108,15)))+(IF(F117="o",VLOOKUP(F117,'Appendix 3 Rules'!A$34:$O108,15)))+(IF(F117="p",VLOOKUP(F117,'Appendix 3 Rules'!A$34:$O108,15)))+(IF(F117="q",VLOOKUP(F117,'Appendix 3 Rules'!A$34:$O108,15)))+(IF(F117="r",VLOOKUP(F117,'Appendix 3 Rules'!A$34:$O108,15)))+(IF(F117="s",VLOOKUP(F117,'Appendix 3 Rules'!A$34:$O108,15)))+(IF(F117="t",VLOOKUP(F117,'Appendix 3 Rules'!A$34:$O108,15)))+(IF(F117="u",VLOOKUP(F117,'Appendix 3 Rules'!A$34:$O108,15))))</f>
        <v/>
      </c>
      <c r="H117" s="93" t="str">
        <f>IF(F117="","",IF(OR(F117="d",F117="e",F117="gc1",F117="gc2",F117="gc3",F117="gr1",F117="gr2",F117="gr3",F117="h1",F117="h2",F117="h3",F117="i1",F117="i2",F117="j1",F117="j2",F117="k",F117="l1",F117="l2",F117="m1",F117="m2",F117="m3",F117="n",F117="o",F117="p",F117="q",F117="r",F117="s",F117="t",F117="u",F117="f"),MIN(G117,VLOOKUP(F117,'Appx 3 (Mass) Rules'!$A$1:$D$150,4,0)),MIN(G117,VLOOKUP(F117,'Appx 3 (Mass) Rules'!$A$1:$D$150,4,0),SUMPRODUCT(IF(I117="",0,INDEX('Appendix 3 Rules'!$B$2:$B$18,MATCH(F117,'Appendix 3 Rules'!$A$2:$A$17))))+(IF(K117="",0,INDEX('Appendix 3 Rules'!$C$2:$C$18,MATCH(F117,'Appendix 3 Rules'!$A$2:$A$17))))+(IF(M117="",0,INDEX('Appendix 3 Rules'!$D$2:$D$18,MATCH(F117,'Appendix 3 Rules'!$A$2:$A$17))))+(IF(O117="",0,INDEX('Appendix 3 Rules'!$E$2:$E$18,MATCH(F117,'Appendix 3 Rules'!$A$2:$A$17))))+(IF(Q117="",0,INDEX('Appendix 3 Rules'!$F$2:$F$18,MATCH(F117,'Appendix 3 Rules'!$A$2:$A$17))))+(IF(S117="",0,INDEX('Appendix 3 Rules'!$G$2:$G$18,MATCH(F117,'Appendix 3 Rules'!$A$2:$A$17))))+(IF(U117="",0,INDEX('Appendix 3 Rules'!$H$2:$H$18,MATCH(F117,'Appendix 3 Rules'!$A$2:$A$17))))+(IF(W117="",0,INDEX('Appendix 3 Rules'!$I$2:$I$18,MATCH(F117,'Appendix 3 Rules'!$A$2:$A$17))))+(IF(Y117="",0,INDEX('Appendix 3 Rules'!$J$2:$J$18,MATCH(F117,'Appendix 3 Rules'!$A$2:$A$17))))+(IF(AA117="",0,INDEX('Appendix 3 Rules'!$K$2:$K$18,MATCH(F117,'Appendix 3 Rules'!$A$2:$A$17))))+(IF(AC117="",0,INDEX('Appendix 3 Rules'!$L$2:$L$18,MATCH(F117,'Appendix 3 Rules'!$A$2:$A$17))))+(IF(AE117="",0,INDEX('Appendix 3 Rules'!$M$2:$M$18,MATCH(F117,'Appendix 3 Rules'!$A$2:$A$17))))+(IF(AG117="",0,INDEX('Appendix 3 Rules'!$N$2:$N$18,MATCH(F117,'Appendix 3 Rules'!$A$2:$A$17))))+(IF(F117="gc1",VLOOKUP(F117,'Appendix 3 Rules'!A$34:$O108,15)))+(IF(F117="gc2",VLOOKUP(F117,'Appendix 3 Rules'!A$34:$O108,15)))+(IF(F117="gc3",VLOOKUP(F117,'Appendix 3 Rules'!A$34:$O108,15)))+(IF(F117="gr1",VLOOKUP(F117,'Appendix 3 Rules'!A$34:$O108,15)))+(IF(F117="gr2",VLOOKUP(F117,'Appendix 3 Rules'!A$34:$O108,15)))+(IF(F117="gr3",VLOOKUP(F117,'Appendix 3 Rules'!A$34:$O108,15)))+(IF(F117="h1",VLOOKUP(F117,'Appendix 3 Rules'!A$34:$O108,15)))+(IF(F117="h2",VLOOKUP(F117,'Appendix 3 Rules'!A$34:$O108,15)))+(IF(F117="h3",VLOOKUP(F117,'Appendix 3 Rules'!A$34:$O108,15)))+(IF(F117="i1",VLOOKUP(F117,'Appendix 3 Rules'!A$34:$O108,15)))+(IF(F117="i2",VLOOKUP(F117,'Appendix 3 Rules'!A$34:$O108,15)))+(IF(F117="j1",VLOOKUP(F117,'Appendix 3 Rules'!A$34:$O108,15)))+(IF(F117="j2",VLOOKUP(F117,'Appendix 3 Rules'!A$34:$O108,15)))+(IF(F117="k",VLOOKUP(F117,'Appendix 3 Rules'!A$34:$O108,15)))+(IF(F117="l1",VLOOKUP(F117,'Appendix 3 Rules'!A$34:$O108,15)))+(IF(F117="l2",VLOOKUP(F117,'Appendix 3 Rules'!A$34:$O108,15)))+(IF(F117="m1",VLOOKUP(F117,'Appendix 3 Rules'!A$34:$O108,15)))+(IF(F117="m2",VLOOKUP(F117,'Appendix 3 Rules'!A$34:$O108,15)))+(IF(F117="m3",VLOOKUP(F117,'Appendix 3 Rules'!A$34:$O108,15)))+(IF(F117="n",VLOOKUP(F117,'Appendix 3 Rules'!A$34:$O108,15)))+(IF(F117="o",VLOOKUP(F117,'Appendix 3 Rules'!A$34:$O108,15)))+(IF(F117="p",VLOOKUP(F117,'Appendix 3 Rules'!A$34:$O108,15)))+(IF(F117="q",VLOOKUP(F117,'Appendix 3 Rules'!A$34:$O108,15)))+(IF(F117="r",VLOOKUP(F117,'Appendix 3 Rules'!A$34:$O108,15)))+(IF(F117="s",VLOOKUP(F117,'Appendix 3 Rules'!A$34:$O108,15)))+(IF(F117="t",VLOOKUP(F117,'Appendix 3 Rules'!A$34:$O108,15)))+(IF(F117="u",VLOOKUP(F117,'Appendix 3 Rules'!A$34:$O108,15))))))</f>
        <v/>
      </c>
      <c r="I117" s="15"/>
      <c r="J117" s="16"/>
      <c r="K117" s="15"/>
      <c r="L117" s="16"/>
      <c r="M117" s="15"/>
      <c r="N117" s="16"/>
      <c r="O117" s="15"/>
      <c r="P117" s="16"/>
      <c r="Q117" s="15"/>
      <c r="R117" s="16"/>
      <c r="S117" s="15"/>
      <c r="T117" s="16"/>
      <c r="U117" s="15"/>
      <c r="V117" s="16"/>
      <c r="W117" s="15"/>
      <c r="X117" s="16"/>
      <c r="Y117" s="15"/>
      <c r="Z117" s="16"/>
      <c r="AA117" s="15"/>
      <c r="AB117" s="16"/>
      <c r="AC117" s="11"/>
      <c r="AD117" s="16"/>
      <c r="AE117" s="11"/>
      <c r="AF117" s="16"/>
      <c r="AG117" s="11"/>
      <c r="AH117" s="16"/>
      <c r="AJ117" s="16" t="str">
        <f>IF(AND(F117&lt;&gt;"f",M117&lt;&gt;""),VLOOKUP(F117,'Appendix 3 Rules'!$A$1:$O$34,4,FALSE),"")</f>
        <v/>
      </c>
      <c r="AK117" s="16" t="str">
        <f>IF(Q117="","",VLOOKUP(F117,'Appendix 3 Rules'!$A$1:$N$34,6,FALSE))</f>
        <v/>
      </c>
      <c r="AL117" s="16" t="str">
        <f>IF(AND(F117="f",U117&lt;&gt;""),VLOOKUP(F117,'Appendix 3 Rules'!$A$1:$N$34,8,FALSE),"")</f>
        <v/>
      </c>
    </row>
    <row r="118" spans="1:38" ht="18" customHeight="1" x14ac:dyDescent="0.2">
      <c r="B118" s="92"/>
      <c r="C118" s="12"/>
      <c r="D118" s="13"/>
      <c r="E118" s="12"/>
      <c r="F118" s="11"/>
      <c r="G118" s="26" t="str">
        <f>IF(F118="","",SUMPRODUCT(IF(I118="",0,INDEX('Appendix 3 Rules'!$B$2:$B$18,MATCH(F118,'Appendix 3 Rules'!$A$2:$A$17))))+(IF(K118="",0,INDEX('Appendix 3 Rules'!$C$2:$C$18,MATCH(F118,'Appendix 3 Rules'!$A$2:$A$17))))+(IF(M118="",0,INDEX('Appendix 3 Rules'!$D$2:$D$18,MATCH(F118,'Appendix 3 Rules'!$A$2:$A$17))))+(IF(O118="",0,INDEX('Appendix 3 Rules'!$E$2:$E$18,MATCH(F118,'Appendix 3 Rules'!$A$2:$A$17))))+(IF(Q118="",0,INDEX('Appendix 3 Rules'!$F$2:$F$18,MATCH(F118,'Appendix 3 Rules'!$A$2:$A$17))))+(IF(S118="",0,INDEX('Appendix 3 Rules'!$G$2:$G$18,MATCH(F118,'Appendix 3 Rules'!$A$2:$A$17))))+(IF(U118="",0,INDEX('Appendix 3 Rules'!$H$2:$H$18,MATCH(F118,'Appendix 3 Rules'!$A$2:$A$17))))+(IF(W118="",0,INDEX('Appendix 3 Rules'!$I$2:$I$18,MATCH(F118,'Appendix 3 Rules'!$A$2:$A$17))))+(IF(Y118="",0,INDEX('Appendix 3 Rules'!$J$2:$J$18,MATCH(F118,'Appendix 3 Rules'!$A$2:$A$17))))+(IF(AA118="",0,INDEX('Appendix 3 Rules'!$K$2:$K$18,MATCH(F118,'Appendix 3 Rules'!$A$2:$A$17))))+(IF(AC118="",0,INDEX('Appendix 3 Rules'!$L$2:$L$18,MATCH(F118,'Appendix 3 Rules'!$A$2:$A$17))))+(IF(AE118="",0,INDEX('Appendix 3 Rules'!$M$2:$M$18,MATCH(F118,'Appendix 3 Rules'!$A$2:$A$17))))+(IF(AG118="",0,INDEX('Appendix 3 Rules'!$N$2:$N$18,MATCH(F118,'Appendix 3 Rules'!$A$2:$A$17))))+(IF(F118="gc1",VLOOKUP(F118,'Appendix 3 Rules'!A$34:$O109,15)))+(IF(F118="gc2",VLOOKUP(F118,'Appendix 3 Rules'!A$34:$O109,15)))+(IF(F118="gc3",VLOOKUP(F118,'Appendix 3 Rules'!A$34:$O109,15)))+(IF(F118="gr1",VLOOKUP(F118,'Appendix 3 Rules'!A$34:$O109,15)))+(IF(F118="gr2",VLOOKUP(F118,'Appendix 3 Rules'!A$34:$O109,15)))+(IF(F118="gr3",VLOOKUP(F118,'Appendix 3 Rules'!A$34:$O109,15)))+(IF(F118="h1",VLOOKUP(F118,'Appendix 3 Rules'!A$34:$O109,15)))+(IF(F118="h2",VLOOKUP(F118,'Appendix 3 Rules'!A$34:$O109,15)))+(IF(F118="h3",VLOOKUP(F118,'Appendix 3 Rules'!A$34:$O109,15)))+(IF(F118="i1",VLOOKUP(F118,'Appendix 3 Rules'!A$34:$O109,15)))+(IF(F118="i2",VLOOKUP(F118,'Appendix 3 Rules'!A$34:$O109,15)))+(IF(F118="j1",VLOOKUP(F118,'Appendix 3 Rules'!A$34:$O109,15)))+(IF(F118="j2",VLOOKUP(F118,'Appendix 3 Rules'!A$34:$O109,15)))+(IF(F118="k",VLOOKUP(F118,'Appendix 3 Rules'!A$34:$O109,15)))+(IF(F118="l1",VLOOKUP(F118,'Appendix 3 Rules'!A$34:$O109,15)))+(IF(F118="l2",VLOOKUP(F118,'Appendix 3 Rules'!A$34:$O109,15)))+(IF(F118="m1",VLOOKUP(F118,'Appendix 3 Rules'!A$34:$O109,15)))+(IF(F118="m2",VLOOKUP(F118,'Appendix 3 Rules'!A$34:$O109,15)))+(IF(F118="m3",VLOOKUP(F118,'Appendix 3 Rules'!A$34:$O109,15)))+(IF(F118="n",VLOOKUP(F118,'Appendix 3 Rules'!A$34:$O109,15)))+(IF(F118="o",VLOOKUP(F118,'Appendix 3 Rules'!A$34:$O109,15)))+(IF(F118="p",VLOOKUP(F118,'Appendix 3 Rules'!A$34:$O109,15)))+(IF(F118="q",VLOOKUP(F118,'Appendix 3 Rules'!A$34:$O109,15)))+(IF(F118="r",VLOOKUP(F118,'Appendix 3 Rules'!A$34:$O109,15)))+(IF(F118="s",VLOOKUP(F118,'Appendix 3 Rules'!A$34:$O109,15)))+(IF(F118="t",VLOOKUP(F118,'Appendix 3 Rules'!A$34:$O109,15)))+(IF(F118="u",VLOOKUP(F118,'Appendix 3 Rules'!A$34:$O109,15))))</f>
        <v/>
      </c>
      <c r="H118" s="93" t="str">
        <f>IF(F118="","",IF(OR(F118="d",F118="e",F118="gc1",F118="gc2",F118="gc3",F118="gr1",F118="gr2",F118="gr3",F118="h1",F118="h2",F118="h3",F118="i1",F118="i2",F118="j1",F118="j2",F118="k",F118="l1",F118="l2",F118="m1",F118="m2",F118="m3",F118="n",F118="o",F118="p",F118="q",F118="r",F118="s",F118="t",F118="u",F118="f"),MIN(G118,VLOOKUP(F118,'Appx 3 (Mass) Rules'!$A$1:$D$150,4,0)),MIN(G118,VLOOKUP(F118,'Appx 3 (Mass) Rules'!$A$1:$D$150,4,0),SUMPRODUCT(IF(I118="",0,INDEX('Appendix 3 Rules'!$B$2:$B$18,MATCH(F118,'Appendix 3 Rules'!$A$2:$A$17))))+(IF(K118="",0,INDEX('Appendix 3 Rules'!$C$2:$C$18,MATCH(F118,'Appendix 3 Rules'!$A$2:$A$17))))+(IF(M118="",0,INDEX('Appendix 3 Rules'!$D$2:$D$18,MATCH(F118,'Appendix 3 Rules'!$A$2:$A$17))))+(IF(O118="",0,INDEX('Appendix 3 Rules'!$E$2:$E$18,MATCH(F118,'Appendix 3 Rules'!$A$2:$A$17))))+(IF(Q118="",0,INDEX('Appendix 3 Rules'!$F$2:$F$18,MATCH(F118,'Appendix 3 Rules'!$A$2:$A$17))))+(IF(S118="",0,INDEX('Appendix 3 Rules'!$G$2:$G$18,MATCH(F118,'Appendix 3 Rules'!$A$2:$A$17))))+(IF(U118="",0,INDEX('Appendix 3 Rules'!$H$2:$H$18,MATCH(F118,'Appendix 3 Rules'!$A$2:$A$17))))+(IF(W118="",0,INDEX('Appendix 3 Rules'!$I$2:$I$18,MATCH(F118,'Appendix 3 Rules'!$A$2:$A$17))))+(IF(Y118="",0,INDEX('Appendix 3 Rules'!$J$2:$J$18,MATCH(F118,'Appendix 3 Rules'!$A$2:$A$17))))+(IF(AA118="",0,INDEX('Appendix 3 Rules'!$K$2:$K$18,MATCH(F118,'Appendix 3 Rules'!$A$2:$A$17))))+(IF(AC118="",0,INDEX('Appendix 3 Rules'!$L$2:$L$18,MATCH(F118,'Appendix 3 Rules'!$A$2:$A$17))))+(IF(AE118="",0,INDEX('Appendix 3 Rules'!$M$2:$M$18,MATCH(F118,'Appendix 3 Rules'!$A$2:$A$17))))+(IF(AG118="",0,INDEX('Appendix 3 Rules'!$N$2:$N$18,MATCH(F118,'Appendix 3 Rules'!$A$2:$A$17))))+(IF(F118="gc1",VLOOKUP(F118,'Appendix 3 Rules'!A$34:$O109,15)))+(IF(F118="gc2",VLOOKUP(F118,'Appendix 3 Rules'!A$34:$O109,15)))+(IF(F118="gc3",VLOOKUP(F118,'Appendix 3 Rules'!A$34:$O109,15)))+(IF(F118="gr1",VLOOKUP(F118,'Appendix 3 Rules'!A$34:$O109,15)))+(IF(F118="gr2",VLOOKUP(F118,'Appendix 3 Rules'!A$34:$O109,15)))+(IF(F118="gr3",VLOOKUP(F118,'Appendix 3 Rules'!A$34:$O109,15)))+(IF(F118="h1",VLOOKUP(F118,'Appendix 3 Rules'!A$34:$O109,15)))+(IF(F118="h2",VLOOKUP(F118,'Appendix 3 Rules'!A$34:$O109,15)))+(IF(F118="h3",VLOOKUP(F118,'Appendix 3 Rules'!A$34:$O109,15)))+(IF(F118="i1",VLOOKUP(F118,'Appendix 3 Rules'!A$34:$O109,15)))+(IF(F118="i2",VLOOKUP(F118,'Appendix 3 Rules'!A$34:$O109,15)))+(IF(F118="j1",VLOOKUP(F118,'Appendix 3 Rules'!A$34:$O109,15)))+(IF(F118="j2",VLOOKUP(F118,'Appendix 3 Rules'!A$34:$O109,15)))+(IF(F118="k",VLOOKUP(F118,'Appendix 3 Rules'!A$34:$O109,15)))+(IF(F118="l1",VLOOKUP(F118,'Appendix 3 Rules'!A$34:$O109,15)))+(IF(F118="l2",VLOOKUP(F118,'Appendix 3 Rules'!A$34:$O109,15)))+(IF(F118="m1",VLOOKUP(F118,'Appendix 3 Rules'!A$34:$O109,15)))+(IF(F118="m2",VLOOKUP(F118,'Appendix 3 Rules'!A$34:$O109,15)))+(IF(F118="m3",VLOOKUP(F118,'Appendix 3 Rules'!A$34:$O109,15)))+(IF(F118="n",VLOOKUP(F118,'Appendix 3 Rules'!A$34:$O109,15)))+(IF(F118="o",VLOOKUP(F118,'Appendix 3 Rules'!A$34:$O109,15)))+(IF(F118="p",VLOOKUP(F118,'Appendix 3 Rules'!A$34:$O109,15)))+(IF(F118="q",VLOOKUP(F118,'Appendix 3 Rules'!A$34:$O109,15)))+(IF(F118="r",VLOOKUP(F118,'Appendix 3 Rules'!A$34:$O109,15)))+(IF(F118="s",VLOOKUP(F118,'Appendix 3 Rules'!A$34:$O109,15)))+(IF(F118="t",VLOOKUP(F118,'Appendix 3 Rules'!A$34:$O109,15)))+(IF(F118="u",VLOOKUP(F118,'Appendix 3 Rules'!A$34:$O109,15))))))</f>
        <v/>
      </c>
      <c r="I118" s="14"/>
      <c r="J118" s="17"/>
      <c r="K118" s="14"/>
      <c r="L118" s="17"/>
      <c r="M118" s="14"/>
      <c r="N118" s="17"/>
      <c r="O118" s="14"/>
      <c r="P118" s="17"/>
      <c r="Q118" s="14"/>
      <c r="R118" s="17"/>
      <c r="S118" s="90"/>
      <c r="T118" s="17"/>
      <c r="U118" s="14"/>
      <c r="V118" s="17"/>
      <c r="W118" s="14"/>
      <c r="X118" s="17"/>
      <c r="Y118" s="91"/>
      <c r="Z118" s="17"/>
      <c r="AA118" s="91"/>
      <c r="AB118" s="17"/>
      <c r="AC118" s="11"/>
      <c r="AD118" s="16"/>
      <c r="AE118" s="11"/>
      <c r="AF118" s="16"/>
      <c r="AG118" s="11"/>
      <c r="AH118" s="16"/>
      <c r="AJ118" s="16" t="str">
        <f>IF(AND(F118&lt;&gt;"f",M118&lt;&gt;""),VLOOKUP(F118,'Appendix 3 Rules'!$A$1:$O$34,4,FALSE),"")</f>
        <v/>
      </c>
      <c r="AK118" s="16" t="str">
        <f>IF(Q118="","",VLOOKUP(F118,'Appendix 3 Rules'!$A$1:$N$34,6,FALSE))</f>
        <v/>
      </c>
      <c r="AL118" s="16" t="str">
        <f>IF(AND(F118="f",U118&lt;&gt;""),VLOOKUP(F118,'Appendix 3 Rules'!$A$1:$N$34,8,FALSE),"")</f>
        <v/>
      </c>
    </row>
    <row r="119" spans="1:38" ht="18" customHeight="1" x14ac:dyDescent="0.2">
      <c r="B119" s="92"/>
      <c r="C119" s="12"/>
      <c r="D119" s="13"/>
      <c r="E119" s="12"/>
      <c r="F119" s="11"/>
      <c r="G119" s="26" t="str">
        <f>IF(F119="","",SUMPRODUCT(IF(I119="",0,INDEX('Appendix 3 Rules'!$B$2:$B$18,MATCH(F119,'Appendix 3 Rules'!$A$2:$A$17))))+(IF(K119="",0,INDEX('Appendix 3 Rules'!$C$2:$C$18,MATCH(F119,'Appendix 3 Rules'!$A$2:$A$17))))+(IF(M119="",0,INDEX('Appendix 3 Rules'!$D$2:$D$18,MATCH(F119,'Appendix 3 Rules'!$A$2:$A$17))))+(IF(O119="",0,INDEX('Appendix 3 Rules'!$E$2:$E$18,MATCH(F119,'Appendix 3 Rules'!$A$2:$A$17))))+(IF(Q119="",0,INDEX('Appendix 3 Rules'!$F$2:$F$18,MATCH(F119,'Appendix 3 Rules'!$A$2:$A$17))))+(IF(S119="",0,INDEX('Appendix 3 Rules'!$G$2:$G$18,MATCH(F119,'Appendix 3 Rules'!$A$2:$A$17))))+(IF(U119="",0,INDEX('Appendix 3 Rules'!$H$2:$H$18,MATCH(F119,'Appendix 3 Rules'!$A$2:$A$17))))+(IF(W119="",0,INDEX('Appendix 3 Rules'!$I$2:$I$18,MATCH(F119,'Appendix 3 Rules'!$A$2:$A$17))))+(IF(Y119="",0,INDEX('Appendix 3 Rules'!$J$2:$J$18,MATCH(F119,'Appendix 3 Rules'!$A$2:$A$17))))+(IF(AA119="",0,INDEX('Appendix 3 Rules'!$K$2:$K$18,MATCH(F119,'Appendix 3 Rules'!$A$2:$A$17))))+(IF(AC119="",0,INDEX('Appendix 3 Rules'!$L$2:$L$18,MATCH(F119,'Appendix 3 Rules'!$A$2:$A$17))))+(IF(AE119="",0,INDEX('Appendix 3 Rules'!$M$2:$M$18,MATCH(F119,'Appendix 3 Rules'!$A$2:$A$17))))+(IF(AG119="",0,INDEX('Appendix 3 Rules'!$N$2:$N$18,MATCH(F119,'Appendix 3 Rules'!$A$2:$A$17))))+(IF(F119="gc1",VLOOKUP(F119,'Appendix 3 Rules'!A$34:$O110,15)))+(IF(F119="gc2",VLOOKUP(F119,'Appendix 3 Rules'!A$34:$O110,15)))+(IF(F119="gc3",VLOOKUP(F119,'Appendix 3 Rules'!A$34:$O110,15)))+(IF(F119="gr1",VLOOKUP(F119,'Appendix 3 Rules'!A$34:$O110,15)))+(IF(F119="gr2",VLOOKUP(F119,'Appendix 3 Rules'!A$34:$O110,15)))+(IF(F119="gr3",VLOOKUP(F119,'Appendix 3 Rules'!A$34:$O110,15)))+(IF(F119="h1",VLOOKUP(F119,'Appendix 3 Rules'!A$34:$O110,15)))+(IF(F119="h2",VLOOKUP(F119,'Appendix 3 Rules'!A$34:$O110,15)))+(IF(F119="h3",VLOOKUP(F119,'Appendix 3 Rules'!A$34:$O110,15)))+(IF(F119="i1",VLOOKUP(F119,'Appendix 3 Rules'!A$34:$O110,15)))+(IF(F119="i2",VLOOKUP(F119,'Appendix 3 Rules'!A$34:$O110,15)))+(IF(F119="j1",VLOOKUP(F119,'Appendix 3 Rules'!A$34:$O110,15)))+(IF(F119="j2",VLOOKUP(F119,'Appendix 3 Rules'!A$34:$O110,15)))+(IF(F119="k",VLOOKUP(F119,'Appendix 3 Rules'!A$34:$O110,15)))+(IF(F119="l1",VLOOKUP(F119,'Appendix 3 Rules'!A$34:$O110,15)))+(IF(F119="l2",VLOOKUP(F119,'Appendix 3 Rules'!A$34:$O110,15)))+(IF(F119="m1",VLOOKUP(F119,'Appendix 3 Rules'!A$34:$O110,15)))+(IF(F119="m2",VLOOKUP(F119,'Appendix 3 Rules'!A$34:$O110,15)))+(IF(F119="m3",VLOOKUP(F119,'Appendix 3 Rules'!A$34:$O110,15)))+(IF(F119="n",VLOOKUP(F119,'Appendix 3 Rules'!A$34:$O110,15)))+(IF(F119="o",VLOOKUP(F119,'Appendix 3 Rules'!A$34:$O110,15)))+(IF(F119="p",VLOOKUP(F119,'Appendix 3 Rules'!A$34:$O110,15)))+(IF(F119="q",VLOOKUP(F119,'Appendix 3 Rules'!A$34:$O110,15)))+(IF(F119="r",VLOOKUP(F119,'Appendix 3 Rules'!A$34:$O110,15)))+(IF(F119="s",VLOOKUP(F119,'Appendix 3 Rules'!A$34:$O110,15)))+(IF(F119="t",VLOOKUP(F119,'Appendix 3 Rules'!A$34:$O110,15)))+(IF(F119="u",VLOOKUP(F119,'Appendix 3 Rules'!A$34:$O110,15))))</f>
        <v/>
      </c>
      <c r="H119" s="93" t="str">
        <f>IF(F119="","",IF(OR(F119="d",F119="e",F119="gc1",F119="gc2",F119="gc3",F119="gr1",F119="gr2",F119="gr3",F119="h1",F119="h2",F119="h3",F119="i1",F119="i2",F119="j1",F119="j2",F119="k",F119="l1",F119="l2",F119="m1",F119="m2",F119="m3",F119="n",F119="o",F119="p",F119="q",F119="r",F119="s",F119="t",F119="u",F119="f"),MIN(G119,VLOOKUP(F119,'Appx 3 (Mass) Rules'!$A$1:$D$150,4,0)),MIN(G119,VLOOKUP(F119,'Appx 3 (Mass) Rules'!$A$1:$D$150,4,0),SUMPRODUCT(IF(I119="",0,INDEX('Appendix 3 Rules'!$B$2:$B$18,MATCH(F119,'Appendix 3 Rules'!$A$2:$A$17))))+(IF(K119="",0,INDEX('Appendix 3 Rules'!$C$2:$C$18,MATCH(F119,'Appendix 3 Rules'!$A$2:$A$17))))+(IF(M119="",0,INDEX('Appendix 3 Rules'!$D$2:$D$18,MATCH(F119,'Appendix 3 Rules'!$A$2:$A$17))))+(IF(O119="",0,INDEX('Appendix 3 Rules'!$E$2:$E$18,MATCH(F119,'Appendix 3 Rules'!$A$2:$A$17))))+(IF(Q119="",0,INDEX('Appendix 3 Rules'!$F$2:$F$18,MATCH(F119,'Appendix 3 Rules'!$A$2:$A$17))))+(IF(S119="",0,INDEX('Appendix 3 Rules'!$G$2:$G$18,MATCH(F119,'Appendix 3 Rules'!$A$2:$A$17))))+(IF(U119="",0,INDEX('Appendix 3 Rules'!$H$2:$H$18,MATCH(F119,'Appendix 3 Rules'!$A$2:$A$17))))+(IF(W119="",0,INDEX('Appendix 3 Rules'!$I$2:$I$18,MATCH(F119,'Appendix 3 Rules'!$A$2:$A$17))))+(IF(Y119="",0,INDEX('Appendix 3 Rules'!$J$2:$J$18,MATCH(F119,'Appendix 3 Rules'!$A$2:$A$17))))+(IF(AA119="",0,INDEX('Appendix 3 Rules'!$K$2:$K$18,MATCH(F119,'Appendix 3 Rules'!$A$2:$A$17))))+(IF(AC119="",0,INDEX('Appendix 3 Rules'!$L$2:$L$18,MATCH(F119,'Appendix 3 Rules'!$A$2:$A$17))))+(IF(AE119="",0,INDEX('Appendix 3 Rules'!$M$2:$M$18,MATCH(F119,'Appendix 3 Rules'!$A$2:$A$17))))+(IF(AG119="",0,INDEX('Appendix 3 Rules'!$N$2:$N$18,MATCH(F119,'Appendix 3 Rules'!$A$2:$A$17))))+(IF(F119="gc1",VLOOKUP(F119,'Appendix 3 Rules'!A$34:$O110,15)))+(IF(F119="gc2",VLOOKUP(F119,'Appendix 3 Rules'!A$34:$O110,15)))+(IF(F119="gc3",VLOOKUP(F119,'Appendix 3 Rules'!A$34:$O110,15)))+(IF(F119="gr1",VLOOKUP(F119,'Appendix 3 Rules'!A$34:$O110,15)))+(IF(F119="gr2",VLOOKUP(F119,'Appendix 3 Rules'!A$34:$O110,15)))+(IF(F119="gr3",VLOOKUP(F119,'Appendix 3 Rules'!A$34:$O110,15)))+(IF(F119="h1",VLOOKUP(F119,'Appendix 3 Rules'!A$34:$O110,15)))+(IF(F119="h2",VLOOKUP(F119,'Appendix 3 Rules'!A$34:$O110,15)))+(IF(F119="h3",VLOOKUP(F119,'Appendix 3 Rules'!A$34:$O110,15)))+(IF(F119="i1",VLOOKUP(F119,'Appendix 3 Rules'!A$34:$O110,15)))+(IF(F119="i2",VLOOKUP(F119,'Appendix 3 Rules'!A$34:$O110,15)))+(IF(F119="j1",VLOOKUP(F119,'Appendix 3 Rules'!A$34:$O110,15)))+(IF(F119="j2",VLOOKUP(F119,'Appendix 3 Rules'!A$34:$O110,15)))+(IF(F119="k",VLOOKUP(F119,'Appendix 3 Rules'!A$34:$O110,15)))+(IF(F119="l1",VLOOKUP(F119,'Appendix 3 Rules'!A$34:$O110,15)))+(IF(F119="l2",VLOOKUP(F119,'Appendix 3 Rules'!A$34:$O110,15)))+(IF(F119="m1",VLOOKUP(F119,'Appendix 3 Rules'!A$34:$O110,15)))+(IF(F119="m2",VLOOKUP(F119,'Appendix 3 Rules'!A$34:$O110,15)))+(IF(F119="m3",VLOOKUP(F119,'Appendix 3 Rules'!A$34:$O110,15)))+(IF(F119="n",VLOOKUP(F119,'Appendix 3 Rules'!A$34:$O110,15)))+(IF(F119="o",VLOOKUP(F119,'Appendix 3 Rules'!A$34:$O110,15)))+(IF(F119="p",VLOOKUP(F119,'Appendix 3 Rules'!A$34:$O110,15)))+(IF(F119="q",VLOOKUP(F119,'Appendix 3 Rules'!A$34:$O110,15)))+(IF(F119="r",VLOOKUP(F119,'Appendix 3 Rules'!A$34:$O110,15)))+(IF(F119="s",VLOOKUP(F119,'Appendix 3 Rules'!A$34:$O110,15)))+(IF(F119="t",VLOOKUP(F119,'Appendix 3 Rules'!A$34:$O110,15)))+(IF(F119="u",VLOOKUP(F119,'Appendix 3 Rules'!A$34:$O110,15))))))</f>
        <v/>
      </c>
      <c r="I119" s="15"/>
      <c r="J119" s="16"/>
      <c r="K119" s="15"/>
      <c r="L119" s="16"/>
      <c r="M119" s="15"/>
      <c r="N119" s="16"/>
      <c r="O119" s="15"/>
      <c r="P119" s="16"/>
      <c r="Q119" s="15"/>
      <c r="R119" s="16"/>
      <c r="S119" s="15"/>
      <c r="T119" s="16"/>
      <c r="U119" s="15"/>
      <c r="V119" s="16"/>
      <c r="W119" s="15"/>
      <c r="X119" s="16"/>
      <c r="Y119" s="15"/>
      <c r="Z119" s="16"/>
      <c r="AA119" s="15"/>
      <c r="AB119" s="16"/>
      <c r="AC119" s="11"/>
      <c r="AD119" s="16"/>
      <c r="AE119" s="11"/>
      <c r="AF119" s="16"/>
      <c r="AG119" s="11"/>
      <c r="AH119" s="16"/>
      <c r="AJ119" s="16" t="str">
        <f>IF(AND(F119&lt;&gt;"f",M119&lt;&gt;""),VLOOKUP(F119,'Appendix 3 Rules'!$A$1:$O$34,4,FALSE),"")</f>
        <v/>
      </c>
      <c r="AK119" s="16" t="str">
        <f>IF(Q119="","",VLOOKUP(F119,'Appendix 3 Rules'!$A$1:$N$34,6,FALSE))</f>
        <v/>
      </c>
      <c r="AL119" s="16" t="str">
        <f>IF(AND(F119="f",U119&lt;&gt;""),VLOOKUP(F119,'Appendix 3 Rules'!$A$1:$N$34,8,FALSE),"")</f>
        <v/>
      </c>
    </row>
    <row r="120" spans="1:38" ht="18" customHeight="1" x14ac:dyDescent="0.2">
      <c r="B120" s="92"/>
      <c r="C120" s="12"/>
      <c r="D120" s="13"/>
      <c r="E120" s="12"/>
      <c r="F120" s="11"/>
      <c r="G120" s="26" t="str">
        <f>IF(F120="","",SUMPRODUCT(IF(I120="",0,INDEX('Appendix 3 Rules'!$B$2:$B$18,MATCH(F120,'Appendix 3 Rules'!$A$2:$A$17))))+(IF(K120="",0,INDEX('Appendix 3 Rules'!$C$2:$C$18,MATCH(F120,'Appendix 3 Rules'!$A$2:$A$17))))+(IF(M120="",0,INDEX('Appendix 3 Rules'!$D$2:$D$18,MATCH(F120,'Appendix 3 Rules'!$A$2:$A$17))))+(IF(O120="",0,INDEX('Appendix 3 Rules'!$E$2:$E$18,MATCH(F120,'Appendix 3 Rules'!$A$2:$A$17))))+(IF(Q120="",0,INDEX('Appendix 3 Rules'!$F$2:$F$18,MATCH(F120,'Appendix 3 Rules'!$A$2:$A$17))))+(IF(S120="",0,INDEX('Appendix 3 Rules'!$G$2:$G$18,MATCH(F120,'Appendix 3 Rules'!$A$2:$A$17))))+(IF(U120="",0,INDEX('Appendix 3 Rules'!$H$2:$H$18,MATCH(F120,'Appendix 3 Rules'!$A$2:$A$17))))+(IF(W120="",0,INDEX('Appendix 3 Rules'!$I$2:$I$18,MATCH(F120,'Appendix 3 Rules'!$A$2:$A$17))))+(IF(Y120="",0,INDEX('Appendix 3 Rules'!$J$2:$J$18,MATCH(F120,'Appendix 3 Rules'!$A$2:$A$17))))+(IF(AA120="",0,INDEX('Appendix 3 Rules'!$K$2:$K$18,MATCH(F120,'Appendix 3 Rules'!$A$2:$A$17))))+(IF(AC120="",0,INDEX('Appendix 3 Rules'!$L$2:$L$18,MATCH(F120,'Appendix 3 Rules'!$A$2:$A$17))))+(IF(AE120="",0,INDEX('Appendix 3 Rules'!$M$2:$M$18,MATCH(F120,'Appendix 3 Rules'!$A$2:$A$17))))+(IF(AG120="",0,INDEX('Appendix 3 Rules'!$N$2:$N$18,MATCH(F120,'Appendix 3 Rules'!$A$2:$A$17))))+(IF(F120="gc1",VLOOKUP(F120,'Appendix 3 Rules'!A$34:$O111,15)))+(IF(F120="gc2",VLOOKUP(F120,'Appendix 3 Rules'!A$34:$O111,15)))+(IF(F120="gc3",VLOOKUP(F120,'Appendix 3 Rules'!A$34:$O111,15)))+(IF(F120="gr1",VLOOKUP(F120,'Appendix 3 Rules'!A$34:$O111,15)))+(IF(F120="gr2",VLOOKUP(F120,'Appendix 3 Rules'!A$34:$O111,15)))+(IF(F120="gr3",VLOOKUP(F120,'Appendix 3 Rules'!A$34:$O111,15)))+(IF(F120="h1",VLOOKUP(F120,'Appendix 3 Rules'!A$34:$O111,15)))+(IF(F120="h2",VLOOKUP(F120,'Appendix 3 Rules'!A$34:$O111,15)))+(IF(F120="h3",VLOOKUP(F120,'Appendix 3 Rules'!A$34:$O111,15)))+(IF(F120="i1",VLOOKUP(F120,'Appendix 3 Rules'!A$34:$O111,15)))+(IF(F120="i2",VLOOKUP(F120,'Appendix 3 Rules'!A$34:$O111,15)))+(IF(F120="j1",VLOOKUP(F120,'Appendix 3 Rules'!A$34:$O111,15)))+(IF(F120="j2",VLOOKUP(F120,'Appendix 3 Rules'!A$34:$O111,15)))+(IF(F120="k",VLOOKUP(F120,'Appendix 3 Rules'!A$34:$O111,15)))+(IF(F120="l1",VLOOKUP(F120,'Appendix 3 Rules'!A$34:$O111,15)))+(IF(F120="l2",VLOOKUP(F120,'Appendix 3 Rules'!A$34:$O111,15)))+(IF(F120="m1",VLOOKUP(F120,'Appendix 3 Rules'!A$34:$O111,15)))+(IF(F120="m2",VLOOKUP(F120,'Appendix 3 Rules'!A$34:$O111,15)))+(IF(F120="m3",VLOOKUP(F120,'Appendix 3 Rules'!A$34:$O111,15)))+(IF(F120="n",VLOOKUP(F120,'Appendix 3 Rules'!A$34:$O111,15)))+(IF(F120="o",VLOOKUP(F120,'Appendix 3 Rules'!A$34:$O111,15)))+(IF(F120="p",VLOOKUP(F120,'Appendix 3 Rules'!A$34:$O111,15)))+(IF(F120="q",VLOOKUP(F120,'Appendix 3 Rules'!A$34:$O111,15)))+(IF(F120="r",VLOOKUP(F120,'Appendix 3 Rules'!A$34:$O111,15)))+(IF(F120="s",VLOOKUP(F120,'Appendix 3 Rules'!A$34:$O111,15)))+(IF(F120="t",VLOOKUP(F120,'Appendix 3 Rules'!A$34:$O111,15)))+(IF(F120="u",VLOOKUP(F120,'Appendix 3 Rules'!A$34:$O111,15))))</f>
        <v/>
      </c>
      <c r="H120" s="93" t="str">
        <f>IF(F120="","",IF(OR(F120="d",F120="e",F120="gc1",F120="gc2",F120="gc3",F120="gr1",F120="gr2",F120="gr3",F120="h1",F120="h2",F120="h3",F120="i1",F120="i2",F120="j1",F120="j2",F120="k",F120="l1",F120="l2",F120="m1",F120="m2",F120="m3",F120="n",F120="o",F120="p",F120="q",F120="r",F120="s",F120="t",F120="u",F120="f"),MIN(G120,VLOOKUP(F120,'Appx 3 (Mass) Rules'!$A$1:$D$150,4,0)),MIN(G120,VLOOKUP(F120,'Appx 3 (Mass) Rules'!$A$1:$D$150,4,0),SUMPRODUCT(IF(I120="",0,INDEX('Appendix 3 Rules'!$B$2:$B$18,MATCH(F120,'Appendix 3 Rules'!$A$2:$A$17))))+(IF(K120="",0,INDEX('Appendix 3 Rules'!$C$2:$C$18,MATCH(F120,'Appendix 3 Rules'!$A$2:$A$17))))+(IF(M120="",0,INDEX('Appendix 3 Rules'!$D$2:$D$18,MATCH(F120,'Appendix 3 Rules'!$A$2:$A$17))))+(IF(O120="",0,INDEX('Appendix 3 Rules'!$E$2:$E$18,MATCH(F120,'Appendix 3 Rules'!$A$2:$A$17))))+(IF(Q120="",0,INDEX('Appendix 3 Rules'!$F$2:$F$18,MATCH(F120,'Appendix 3 Rules'!$A$2:$A$17))))+(IF(S120="",0,INDEX('Appendix 3 Rules'!$G$2:$G$18,MATCH(F120,'Appendix 3 Rules'!$A$2:$A$17))))+(IF(U120="",0,INDEX('Appendix 3 Rules'!$H$2:$H$18,MATCH(F120,'Appendix 3 Rules'!$A$2:$A$17))))+(IF(W120="",0,INDEX('Appendix 3 Rules'!$I$2:$I$18,MATCH(F120,'Appendix 3 Rules'!$A$2:$A$17))))+(IF(Y120="",0,INDEX('Appendix 3 Rules'!$J$2:$J$18,MATCH(F120,'Appendix 3 Rules'!$A$2:$A$17))))+(IF(AA120="",0,INDEX('Appendix 3 Rules'!$K$2:$K$18,MATCH(F120,'Appendix 3 Rules'!$A$2:$A$17))))+(IF(AC120="",0,INDEX('Appendix 3 Rules'!$L$2:$L$18,MATCH(F120,'Appendix 3 Rules'!$A$2:$A$17))))+(IF(AE120="",0,INDEX('Appendix 3 Rules'!$M$2:$M$18,MATCH(F120,'Appendix 3 Rules'!$A$2:$A$17))))+(IF(AG120="",0,INDEX('Appendix 3 Rules'!$N$2:$N$18,MATCH(F120,'Appendix 3 Rules'!$A$2:$A$17))))+(IF(F120="gc1",VLOOKUP(F120,'Appendix 3 Rules'!A$34:$O111,15)))+(IF(F120="gc2",VLOOKUP(F120,'Appendix 3 Rules'!A$34:$O111,15)))+(IF(F120="gc3",VLOOKUP(F120,'Appendix 3 Rules'!A$34:$O111,15)))+(IF(F120="gr1",VLOOKUP(F120,'Appendix 3 Rules'!A$34:$O111,15)))+(IF(F120="gr2",VLOOKUP(F120,'Appendix 3 Rules'!A$34:$O111,15)))+(IF(F120="gr3",VLOOKUP(F120,'Appendix 3 Rules'!A$34:$O111,15)))+(IF(F120="h1",VLOOKUP(F120,'Appendix 3 Rules'!A$34:$O111,15)))+(IF(F120="h2",VLOOKUP(F120,'Appendix 3 Rules'!A$34:$O111,15)))+(IF(F120="h3",VLOOKUP(F120,'Appendix 3 Rules'!A$34:$O111,15)))+(IF(F120="i1",VLOOKUP(F120,'Appendix 3 Rules'!A$34:$O111,15)))+(IF(F120="i2",VLOOKUP(F120,'Appendix 3 Rules'!A$34:$O111,15)))+(IF(F120="j1",VLOOKUP(F120,'Appendix 3 Rules'!A$34:$O111,15)))+(IF(F120="j2",VLOOKUP(F120,'Appendix 3 Rules'!A$34:$O111,15)))+(IF(F120="k",VLOOKUP(F120,'Appendix 3 Rules'!A$34:$O111,15)))+(IF(F120="l1",VLOOKUP(F120,'Appendix 3 Rules'!A$34:$O111,15)))+(IF(F120="l2",VLOOKUP(F120,'Appendix 3 Rules'!A$34:$O111,15)))+(IF(F120="m1",VLOOKUP(F120,'Appendix 3 Rules'!A$34:$O111,15)))+(IF(F120="m2",VLOOKUP(F120,'Appendix 3 Rules'!A$34:$O111,15)))+(IF(F120="m3",VLOOKUP(F120,'Appendix 3 Rules'!A$34:$O111,15)))+(IF(F120="n",VLOOKUP(F120,'Appendix 3 Rules'!A$34:$O111,15)))+(IF(F120="o",VLOOKUP(F120,'Appendix 3 Rules'!A$34:$O111,15)))+(IF(F120="p",VLOOKUP(F120,'Appendix 3 Rules'!A$34:$O111,15)))+(IF(F120="q",VLOOKUP(F120,'Appendix 3 Rules'!A$34:$O111,15)))+(IF(F120="r",VLOOKUP(F120,'Appendix 3 Rules'!A$34:$O111,15)))+(IF(F120="s",VLOOKUP(F120,'Appendix 3 Rules'!A$34:$O111,15)))+(IF(F120="t",VLOOKUP(F120,'Appendix 3 Rules'!A$34:$O111,15)))+(IF(F120="u",VLOOKUP(F120,'Appendix 3 Rules'!A$34:$O111,15))))))</f>
        <v/>
      </c>
      <c r="I120" s="14"/>
      <c r="J120" s="17"/>
      <c r="K120" s="14"/>
      <c r="L120" s="17"/>
      <c r="M120" s="14"/>
      <c r="N120" s="17"/>
      <c r="O120" s="14"/>
      <c r="P120" s="17"/>
      <c r="Q120" s="14"/>
      <c r="R120" s="17"/>
      <c r="S120" s="90"/>
      <c r="T120" s="17"/>
      <c r="U120" s="14"/>
      <c r="V120" s="17"/>
      <c r="W120" s="14"/>
      <c r="X120" s="17"/>
      <c r="Y120" s="91"/>
      <c r="Z120" s="17"/>
      <c r="AA120" s="91"/>
      <c r="AB120" s="17"/>
      <c r="AC120" s="11"/>
      <c r="AD120" s="16"/>
      <c r="AE120" s="11"/>
      <c r="AF120" s="16"/>
      <c r="AG120" s="11"/>
      <c r="AH120" s="16"/>
      <c r="AJ120" s="16" t="str">
        <f>IF(AND(F120&lt;&gt;"f",M120&lt;&gt;""),VLOOKUP(F120,'Appendix 3 Rules'!$A$1:$O$34,4,FALSE),"")</f>
        <v/>
      </c>
      <c r="AK120" s="16" t="str">
        <f>IF(Q120="","",VLOOKUP(F120,'Appendix 3 Rules'!$A$1:$N$34,6,FALSE))</f>
        <v/>
      </c>
      <c r="AL120" s="16" t="str">
        <f>IF(AND(F120="f",U120&lt;&gt;""),VLOOKUP(F120,'Appendix 3 Rules'!$A$1:$N$34,8,FALSE),"")</f>
        <v/>
      </c>
    </row>
    <row r="121" spans="1:38" ht="18" customHeight="1" x14ac:dyDescent="0.2">
      <c r="B121" s="92"/>
      <c r="C121" s="12"/>
      <c r="D121" s="13"/>
      <c r="E121" s="12"/>
      <c r="F121" s="11"/>
      <c r="G121" s="26" t="str">
        <f>IF(F121="","",SUMPRODUCT(IF(I121="",0,INDEX('Appendix 3 Rules'!$B$2:$B$18,MATCH(F121,'Appendix 3 Rules'!$A$2:$A$17))))+(IF(K121="",0,INDEX('Appendix 3 Rules'!$C$2:$C$18,MATCH(F121,'Appendix 3 Rules'!$A$2:$A$17))))+(IF(M121="",0,INDEX('Appendix 3 Rules'!$D$2:$D$18,MATCH(F121,'Appendix 3 Rules'!$A$2:$A$17))))+(IF(O121="",0,INDEX('Appendix 3 Rules'!$E$2:$E$18,MATCH(F121,'Appendix 3 Rules'!$A$2:$A$17))))+(IF(Q121="",0,INDEX('Appendix 3 Rules'!$F$2:$F$18,MATCH(F121,'Appendix 3 Rules'!$A$2:$A$17))))+(IF(S121="",0,INDEX('Appendix 3 Rules'!$G$2:$G$18,MATCH(F121,'Appendix 3 Rules'!$A$2:$A$17))))+(IF(U121="",0,INDEX('Appendix 3 Rules'!$H$2:$H$18,MATCH(F121,'Appendix 3 Rules'!$A$2:$A$17))))+(IF(W121="",0,INDEX('Appendix 3 Rules'!$I$2:$I$18,MATCH(F121,'Appendix 3 Rules'!$A$2:$A$17))))+(IF(Y121="",0,INDEX('Appendix 3 Rules'!$J$2:$J$18,MATCH(F121,'Appendix 3 Rules'!$A$2:$A$17))))+(IF(AA121="",0,INDEX('Appendix 3 Rules'!$K$2:$K$18,MATCH(F121,'Appendix 3 Rules'!$A$2:$A$17))))+(IF(AC121="",0,INDEX('Appendix 3 Rules'!$L$2:$L$18,MATCH(F121,'Appendix 3 Rules'!$A$2:$A$17))))+(IF(AE121="",0,INDEX('Appendix 3 Rules'!$M$2:$M$18,MATCH(F121,'Appendix 3 Rules'!$A$2:$A$17))))+(IF(AG121="",0,INDEX('Appendix 3 Rules'!$N$2:$N$18,MATCH(F121,'Appendix 3 Rules'!$A$2:$A$17))))+(IF(F121="gc1",VLOOKUP(F121,'Appendix 3 Rules'!A$34:$O112,15)))+(IF(F121="gc2",VLOOKUP(F121,'Appendix 3 Rules'!A$34:$O112,15)))+(IF(F121="gc3",VLOOKUP(F121,'Appendix 3 Rules'!A$34:$O112,15)))+(IF(F121="gr1",VLOOKUP(F121,'Appendix 3 Rules'!A$34:$O112,15)))+(IF(F121="gr2",VLOOKUP(F121,'Appendix 3 Rules'!A$34:$O112,15)))+(IF(F121="gr3",VLOOKUP(F121,'Appendix 3 Rules'!A$34:$O112,15)))+(IF(F121="h1",VLOOKUP(F121,'Appendix 3 Rules'!A$34:$O112,15)))+(IF(F121="h2",VLOOKUP(F121,'Appendix 3 Rules'!A$34:$O112,15)))+(IF(F121="h3",VLOOKUP(F121,'Appendix 3 Rules'!A$34:$O112,15)))+(IF(F121="i1",VLOOKUP(F121,'Appendix 3 Rules'!A$34:$O112,15)))+(IF(F121="i2",VLOOKUP(F121,'Appendix 3 Rules'!A$34:$O112,15)))+(IF(F121="j1",VLOOKUP(F121,'Appendix 3 Rules'!A$34:$O112,15)))+(IF(F121="j2",VLOOKUP(F121,'Appendix 3 Rules'!A$34:$O112,15)))+(IF(F121="k",VLOOKUP(F121,'Appendix 3 Rules'!A$34:$O112,15)))+(IF(F121="l1",VLOOKUP(F121,'Appendix 3 Rules'!A$34:$O112,15)))+(IF(F121="l2",VLOOKUP(F121,'Appendix 3 Rules'!A$34:$O112,15)))+(IF(F121="m1",VLOOKUP(F121,'Appendix 3 Rules'!A$34:$O112,15)))+(IF(F121="m2",VLOOKUP(F121,'Appendix 3 Rules'!A$34:$O112,15)))+(IF(F121="m3",VLOOKUP(F121,'Appendix 3 Rules'!A$34:$O112,15)))+(IF(F121="n",VLOOKUP(F121,'Appendix 3 Rules'!A$34:$O112,15)))+(IF(F121="o",VLOOKUP(F121,'Appendix 3 Rules'!A$34:$O112,15)))+(IF(F121="p",VLOOKUP(F121,'Appendix 3 Rules'!A$34:$O112,15)))+(IF(F121="q",VLOOKUP(F121,'Appendix 3 Rules'!A$34:$O112,15)))+(IF(F121="r",VLOOKUP(F121,'Appendix 3 Rules'!A$34:$O112,15)))+(IF(F121="s",VLOOKUP(F121,'Appendix 3 Rules'!A$34:$O112,15)))+(IF(F121="t",VLOOKUP(F121,'Appendix 3 Rules'!A$34:$O112,15)))+(IF(F121="u",VLOOKUP(F121,'Appendix 3 Rules'!A$34:$O112,15))))</f>
        <v/>
      </c>
      <c r="H121" s="93" t="str">
        <f>IF(F121="","",IF(OR(F121="d",F121="e",F121="gc1",F121="gc2",F121="gc3",F121="gr1",F121="gr2",F121="gr3",F121="h1",F121="h2",F121="h3",F121="i1",F121="i2",F121="j1",F121="j2",F121="k",F121="l1",F121="l2",F121="m1",F121="m2",F121="m3",F121="n",F121="o",F121="p",F121="q",F121="r",F121="s",F121="t",F121="u",F121="f"),MIN(G121,VLOOKUP(F121,'Appx 3 (Mass) Rules'!$A$1:$D$150,4,0)),MIN(G121,VLOOKUP(F121,'Appx 3 (Mass) Rules'!$A$1:$D$150,4,0),SUMPRODUCT(IF(I121="",0,INDEX('Appendix 3 Rules'!$B$2:$B$18,MATCH(F121,'Appendix 3 Rules'!$A$2:$A$17))))+(IF(K121="",0,INDEX('Appendix 3 Rules'!$C$2:$C$18,MATCH(F121,'Appendix 3 Rules'!$A$2:$A$17))))+(IF(M121="",0,INDEX('Appendix 3 Rules'!$D$2:$D$18,MATCH(F121,'Appendix 3 Rules'!$A$2:$A$17))))+(IF(O121="",0,INDEX('Appendix 3 Rules'!$E$2:$E$18,MATCH(F121,'Appendix 3 Rules'!$A$2:$A$17))))+(IF(Q121="",0,INDEX('Appendix 3 Rules'!$F$2:$F$18,MATCH(F121,'Appendix 3 Rules'!$A$2:$A$17))))+(IF(S121="",0,INDEX('Appendix 3 Rules'!$G$2:$G$18,MATCH(F121,'Appendix 3 Rules'!$A$2:$A$17))))+(IF(U121="",0,INDEX('Appendix 3 Rules'!$H$2:$H$18,MATCH(F121,'Appendix 3 Rules'!$A$2:$A$17))))+(IF(W121="",0,INDEX('Appendix 3 Rules'!$I$2:$I$18,MATCH(F121,'Appendix 3 Rules'!$A$2:$A$17))))+(IF(Y121="",0,INDEX('Appendix 3 Rules'!$J$2:$J$18,MATCH(F121,'Appendix 3 Rules'!$A$2:$A$17))))+(IF(AA121="",0,INDEX('Appendix 3 Rules'!$K$2:$K$18,MATCH(F121,'Appendix 3 Rules'!$A$2:$A$17))))+(IF(AC121="",0,INDEX('Appendix 3 Rules'!$L$2:$L$18,MATCH(F121,'Appendix 3 Rules'!$A$2:$A$17))))+(IF(AE121="",0,INDEX('Appendix 3 Rules'!$M$2:$M$18,MATCH(F121,'Appendix 3 Rules'!$A$2:$A$17))))+(IF(AG121="",0,INDEX('Appendix 3 Rules'!$N$2:$N$18,MATCH(F121,'Appendix 3 Rules'!$A$2:$A$17))))+(IF(F121="gc1",VLOOKUP(F121,'Appendix 3 Rules'!A$34:$O112,15)))+(IF(F121="gc2",VLOOKUP(F121,'Appendix 3 Rules'!A$34:$O112,15)))+(IF(F121="gc3",VLOOKUP(F121,'Appendix 3 Rules'!A$34:$O112,15)))+(IF(F121="gr1",VLOOKUP(F121,'Appendix 3 Rules'!A$34:$O112,15)))+(IF(F121="gr2",VLOOKUP(F121,'Appendix 3 Rules'!A$34:$O112,15)))+(IF(F121="gr3",VLOOKUP(F121,'Appendix 3 Rules'!A$34:$O112,15)))+(IF(F121="h1",VLOOKUP(F121,'Appendix 3 Rules'!A$34:$O112,15)))+(IF(F121="h2",VLOOKUP(F121,'Appendix 3 Rules'!A$34:$O112,15)))+(IF(F121="h3",VLOOKUP(F121,'Appendix 3 Rules'!A$34:$O112,15)))+(IF(F121="i1",VLOOKUP(F121,'Appendix 3 Rules'!A$34:$O112,15)))+(IF(F121="i2",VLOOKUP(F121,'Appendix 3 Rules'!A$34:$O112,15)))+(IF(F121="j1",VLOOKUP(F121,'Appendix 3 Rules'!A$34:$O112,15)))+(IF(F121="j2",VLOOKUP(F121,'Appendix 3 Rules'!A$34:$O112,15)))+(IF(F121="k",VLOOKUP(F121,'Appendix 3 Rules'!A$34:$O112,15)))+(IF(F121="l1",VLOOKUP(F121,'Appendix 3 Rules'!A$34:$O112,15)))+(IF(F121="l2",VLOOKUP(F121,'Appendix 3 Rules'!A$34:$O112,15)))+(IF(F121="m1",VLOOKUP(F121,'Appendix 3 Rules'!A$34:$O112,15)))+(IF(F121="m2",VLOOKUP(F121,'Appendix 3 Rules'!A$34:$O112,15)))+(IF(F121="m3",VLOOKUP(F121,'Appendix 3 Rules'!A$34:$O112,15)))+(IF(F121="n",VLOOKUP(F121,'Appendix 3 Rules'!A$34:$O112,15)))+(IF(F121="o",VLOOKUP(F121,'Appendix 3 Rules'!A$34:$O112,15)))+(IF(F121="p",VLOOKUP(F121,'Appendix 3 Rules'!A$34:$O112,15)))+(IF(F121="q",VLOOKUP(F121,'Appendix 3 Rules'!A$34:$O112,15)))+(IF(F121="r",VLOOKUP(F121,'Appendix 3 Rules'!A$34:$O112,15)))+(IF(F121="s",VLOOKUP(F121,'Appendix 3 Rules'!A$34:$O112,15)))+(IF(F121="t",VLOOKUP(F121,'Appendix 3 Rules'!A$34:$O112,15)))+(IF(F121="u",VLOOKUP(F121,'Appendix 3 Rules'!A$34:$O112,15))))))</f>
        <v/>
      </c>
      <c r="I121" s="15"/>
      <c r="J121" s="16"/>
      <c r="K121" s="15"/>
      <c r="L121" s="16"/>
      <c r="M121" s="15"/>
      <c r="N121" s="16"/>
      <c r="O121" s="15"/>
      <c r="P121" s="16"/>
      <c r="Q121" s="15"/>
      <c r="R121" s="16"/>
      <c r="S121" s="15"/>
      <c r="T121" s="16"/>
      <c r="U121" s="15"/>
      <c r="V121" s="16"/>
      <c r="W121" s="15"/>
      <c r="X121" s="16"/>
      <c r="Y121" s="15"/>
      <c r="Z121" s="16"/>
      <c r="AA121" s="15"/>
      <c r="AB121" s="16"/>
      <c r="AC121" s="11"/>
      <c r="AD121" s="16"/>
      <c r="AE121" s="11"/>
      <c r="AF121" s="16"/>
      <c r="AG121" s="11"/>
      <c r="AH121" s="16"/>
      <c r="AJ121" s="16" t="str">
        <f>IF(AND(F121&lt;&gt;"f",M121&lt;&gt;""),VLOOKUP(F121,'Appendix 3 Rules'!$A$1:$O$34,4,FALSE),"")</f>
        <v/>
      </c>
      <c r="AK121" s="16" t="str">
        <f>IF(Q121="","",VLOOKUP(F121,'Appendix 3 Rules'!$A$1:$N$34,6,FALSE))</f>
        <v/>
      </c>
      <c r="AL121" s="16" t="str">
        <f>IF(AND(F121="f",U121&lt;&gt;""),VLOOKUP(F121,'Appendix 3 Rules'!$A$1:$N$34,8,FALSE),"")</f>
        <v/>
      </c>
    </row>
    <row r="122" spans="1:38" ht="18" customHeight="1" x14ac:dyDescent="0.2">
      <c r="B122" s="92"/>
      <c r="C122" s="12"/>
      <c r="D122" s="13"/>
      <c r="E122" s="12"/>
      <c r="F122" s="11"/>
      <c r="G122" s="26" t="str">
        <f>IF(F122="","",SUMPRODUCT(IF(I122="",0,INDEX('Appendix 3 Rules'!$B$2:$B$18,MATCH(F122,'Appendix 3 Rules'!$A$2:$A$17))))+(IF(K122="",0,INDEX('Appendix 3 Rules'!$C$2:$C$18,MATCH(F122,'Appendix 3 Rules'!$A$2:$A$17))))+(IF(M122="",0,INDEX('Appendix 3 Rules'!$D$2:$D$18,MATCH(F122,'Appendix 3 Rules'!$A$2:$A$17))))+(IF(O122="",0,INDEX('Appendix 3 Rules'!$E$2:$E$18,MATCH(F122,'Appendix 3 Rules'!$A$2:$A$17))))+(IF(Q122="",0,INDEX('Appendix 3 Rules'!$F$2:$F$18,MATCH(F122,'Appendix 3 Rules'!$A$2:$A$17))))+(IF(S122="",0,INDEX('Appendix 3 Rules'!$G$2:$G$18,MATCH(F122,'Appendix 3 Rules'!$A$2:$A$17))))+(IF(U122="",0,INDEX('Appendix 3 Rules'!$H$2:$H$18,MATCH(F122,'Appendix 3 Rules'!$A$2:$A$17))))+(IF(W122="",0,INDEX('Appendix 3 Rules'!$I$2:$I$18,MATCH(F122,'Appendix 3 Rules'!$A$2:$A$17))))+(IF(Y122="",0,INDEX('Appendix 3 Rules'!$J$2:$J$18,MATCH(F122,'Appendix 3 Rules'!$A$2:$A$17))))+(IF(AA122="",0,INDEX('Appendix 3 Rules'!$K$2:$K$18,MATCH(F122,'Appendix 3 Rules'!$A$2:$A$17))))+(IF(AC122="",0,INDEX('Appendix 3 Rules'!$L$2:$L$18,MATCH(F122,'Appendix 3 Rules'!$A$2:$A$17))))+(IF(AE122="",0,INDEX('Appendix 3 Rules'!$M$2:$M$18,MATCH(F122,'Appendix 3 Rules'!$A$2:$A$17))))+(IF(AG122="",0,INDEX('Appendix 3 Rules'!$N$2:$N$18,MATCH(F122,'Appendix 3 Rules'!$A$2:$A$17))))+(IF(F122="gc1",VLOOKUP(F122,'Appendix 3 Rules'!A$34:$O113,15)))+(IF(F122="gc2",VLOOKUP(F122,'Appendix 3 Rules'!A$34:$O113,15)))+(IF(F122="gc3",VLOOKUP(F122,'Appendix 3 Rules'!A$34:$O113,15)))+(IF(F122="gr1",VLOOKUP(F122,'Appendix 3 Rules'!A$34:$O113,15)))+(IF(F122="gr2",VLOOKUP(F122,'Appendix 3 Rules'!A$34:$O113,15)))+(IF(F122="gr3",VLOOKUP(F122,'Appendix 3 Rules'!A$34:$O113,15)))+(IF(F122="h1",VLOOKUP(F122,'Appendix 3 Rules'!A$34:$O113,15)))+(IF(F122="h2",VLOOKUP(F122,'Appendix 3 Rules'!A$34:$O113,15)))+(IF(F122="h3",VLOOKUP(F122,'Appendix 3 Rules'!A$34:$O113,15)))+(IF(F122="i1",VLOOKUP(F122,'Appendix 3 Rules'!A$34:$O113,15)))+(IF(F122="i2",VLOOKUP(F122,'Appendix 3 Rules'!A$34:$O113,15)))+(IF(F122="j1",VLOOKUP(F122,'Appendix 3 Rules'!A$34:$O113,15)))+(IF(F122="j2",VLOOKUP(F122,'Appendix 3 Rules'!A$34:$O113,15)))+(IF(F122="k",VLOOKUP(F122,'Appendix 3 Rules'!A$34:$O113,15)))+(IF(F122="l1",VLOOKUP(F122,'Appendix 3 Rules'!A$34:$O113,15)))+(IF(F122="l2",VLOOKUP(F122,'Appendix 3 Rules'!A$34:$O113,15)))+(IF(F122="m1",VLOOKUP(F122,'Appendix 3 Rules'!A$34:$O113,15)))+(IF(F122="m2",VLOOKUP(F122,'Appendix 3 Rules'!A$34:$O113,15)))+(IF(F122="m3",VLOOKUP(F122,'Appendix 3 Rules'!A$34:$O113,15)))+(IF(F122="n",VLOOKUP(F122,'Appendix 3 Rules'!A$34:$O113,15)))+(IF(F122="o",VLOOKUP(F122,'Appendix 3 Rules'!A$34:$O113,15)))+(IF(F122="p",VLOOKUP(F122,'Appendix 3 Rules'!A$34:$O113,15)))+(IF(F122="q",VLOOKUP(F122,'Appendix 3 Rules'!A$34:$O113,15)))+(IF(F122="r",VLOOKUP(F122,'Appendix 3 Rules'!A$34:$O113,15)))+(IF(F122="s",VLOOKUP(F122,'Appendix 3 Rules'!A$34:$O113,15)))+(IF(F122="t",VLOOKUP(F122,'Appendix 3 Rules'!A$34:$O113,15)))+(IF(F122="u",VLOOKUP(F122,'Appendix 3 Rules'!A$34:$O113,15))))</f>
        <v/>
      </c>
      <c r="H122" s="93" t="str">
        <f>IF(F122="","",IF(OR(F122="d",F122="e",F122="gc1",F122="gc2",F122="gc3",F122="gr1",F122="gr2",F122="gr3",F122="h1",F122="h2",F122="h3",F122="i1",F122="i2",F122="j1",F122="j2",F122="k",F122="l1",F122="l2",F122="m1",F122="m2",F122="m3",F122="n",F122="o",F122="p",F122="q",F122="r",F122="s",F122="t",F122="u",F122="f"),MIN(G122,VLOOKUP(F122,'Appx 3 (Mass) Rules'!$A$1:$D$150,4,0)),MIN(G122,VLOOKUP(F122,'Appx 3 (Mass) Rules'!$A$1:$D$150,4,0),SUMPRODUCT(IF(I122="",0,INDEX('Appendix 3 Rules'!$B$2:$B$18,MATCH(F122,'Appendix 3 Rules'!$A$2:$A$17))))+(IF(K122="",0,INDEX('Appendix 3 Rules'!$C$2:$C$18,MATCH(F122,'Appendix 3 Rules'!$A$2:$A$17))))+(IF(M122="",0,INDEX('Appendix 3 Rules'!$D$2:$D$18,MATCH(F122,'Appendix 3 Rules'!$A$2:$A$17))))+(IF(O122="",0,INDEX('Appendix 3 Rules'!$E$2:$E$18,MATCH(F122,'Appendix 3 Rules'!$A$2:$A$17))))+(IF(Q122="",0,INDEX('Appendix 3 Rules'!$F$2:$F$18,MATCH(F122,'Appendix 3 Rules'!$A$2:$A$17))))+(IF(S122="",0,INDEX('Appendix 3 Rules'!$G$2:$G$18,MATCH(F122,'Appendix 3 Rules'!$A$2:$A$17))))+(IF(U122="",0,INDEX('Appendix 3 Rules'!$H$2:$H$18,MATCH(F122,'Appendix 3 Rules'!$A$2:$A$17))))+(IF(W122="",0,INDEX('Appendix 3 Rules'!$I$2:$I$18,MATCH(F122,'Appendix 3 Rules'!$A$2:$A$17))))+(IF(Y122="",0,INDEX('Appendix 3 Rules'!$J$2:$J$18,MATCH(F122,'Appendix 3 Rules'!$A$2:$A$17))))+(IF(AA122="",0,INDEX('Appendix 3 Rules'!$K$2:$K$18,MATCH(F122,'Appendix 3 Rules'!$A$2:$A$17))))+(IF(AC122="",0,INDEX('Appendix 3 Rules'!$L$2:$L$18,MATCH(F122,'Appendix 3 Rules'!$A$2:$A$17))))+(IF(AE122="",0,INDEX('Appendix 3 Rules'!$M$2:$M$18,MATCH(F122,'Appendix 3 Rules'!$A$2:$A$17))))+(IF(AG122="",0,INDEX('Appendix 3 Rules'!$N$2:$N$18,MATCH(F122,'Appendix 3 Rules'!$A$2:$A$17))))+(IF(F122="gc1",VLOOKUP(F122,'Appendix 3 Rules'!A$34:$O113,15)))+(IF(F122="gc2",VLOOKUP(F122,'Appendix 3 Rules'!A$34:$O113,15)))+(IF(F122="gc3",VLOOKUP(F122,'Appendix 3 Rules'!A$34:$O113,15)))+(IF(F122="gr1",VLOOKUP(F122,'Appendix 3 Rules'!A$34:$O113,15)))+(IF(F122="gr2",VLOOKUP(F122,'Appendix 3 Rules'!A$34:$O113,15)))+(IF(F122="gr3",VLOOKUP(F122,'Appendix 3 Rules'!A$34:$O113,15)))+(IF(F122="h1",VLOOKUP(F122,'Appendix 3 Rules'!A$34:$O113,15)))+(IF(F122="h2",VLOOKUP(F122,'Appendix 3 Rules'!A$34:$O113,15)))+(IF(F122="h3",VLOOKUP(F122,'Appendix 3 Rules'!A$34:$O113,15)))+(IF(F122="i1",VLOOKUP(F122,'Appendix 3 Rules'!A$34:$O113,15)))+(IF(F122="i2",VLOOKUP(F122,'Appendix 3 Rules'!A$34:$O113,15)))+(IF(F122="j1",VLOOKUP(F122,'Appendix 3 Rules'!A$34:$O113,15)))+(IF(F122="j2",VLOOKUP(F122,'Appendix 3 Rules'!A$34:$O113,15)))+(IF(F122="k",VLOOKUP(F122,'Appendix 3 Rules'!A$34:$O113,15)))+(IF(F122="l1",VLOOKUP(F122,'Appendix 3 Rules'!A$34:$O113,15)))+(IF(F122="l2",VLOOKUP(F122,'Appendix 3 Rules'!A$34:$O113,15)))+(IF(F122="m1",VLOOKUP(F122,'Appendix 3 Rules'!A$34:$O113,15)))+(IF(F122="m2",VLOOKUP(F122,'Appendix 3 Rules'!A$34:$O113,15)))+(IF(F122="m3",VLOOKUP(F122,'Appendix 3 Rules'!A$34:$O113,15)))+(IF(F122="n",VLOOKUP(F122,'Appendix 3 Rules'!A$34:$O113,15)))+(IF(F122="o",VLOOKUP(F122,'Appendix 3 Rules'!A$34:$O113,15)))+(IF(F122="p",VLOOKUP(F122,'Appendix 3 Rules'!A$34:$O113,15)))+(IF(F122="q",VLOOKUP(F122,'Appendix 3 Rules'!A$34:$O113,15)))+(IF(F122="r",VLOOKUP(F122,'Appendix 3 Rules'!A$34:$O113,15)))+(IF(F122="s",VLOOKUP(F122,'Appendix 3 Rules'!A$34:$O113,15)))+(IF(F122="t",VLOOKUP(F122,'Appendix 3 Rules'!A$34:$O113,15)))+(IF(F122="u",VLOOKUP(F122,'Appendix 3 Rules'!A$34:$O113,15))))))</f>
        <v/>
      </c>
      <c r="I122" s="14"/>
      <c r="J122" s="17"/>
      <c r="K122" s="14"/>
      <c r="L122" s="17"/>
      <c r="M122" s="14"/>
      <c r="N122" s="17"/>
      <c r="O122" s="14"/>
      <c r="P122" s="17"/>
      <c r="Q122" s="14"/>
      <c r="R122" s="17"/>
      <c r="S122" s="90"/>
      <c r="T122" s="17"/>
      <c r="U122" s="14"/>
      <c r="V122" s="17"/>
      <c r="W122" s="14"/>
      <c r="X122" s="17"/>
      <c r="Y122" s="91"/>
      <c r="Z122" s="17"/>
      <c r="AA122" s="91"/>
      <c r="AB122" s="17"/>
      <c r="AC122" s="11"/>
      <c r="AD122" s="16"/>
      <c r="AE122" s="11"/>
      <c r="AF122" s="16"/>
      <c r="AG122" s="11"/>
      <c r="AH122" s="16"/>
      <c r="AJ122" s="16" t="str">
        <f>IF(AND(F122&lt;&gt;"f",M122&lt;&gt;""),VLOOKUP(F122,'Appendix 3 Rules'!$A$1:$O$34,4,FALSE),"")</f>
        <v/>
      </c>
      <c r="AK122" s="16" t="str">
        <f>IF(Q122="","",VLOOKUP(F122,'Appendix 3 Rules'!$A$1:$N$34,6,FALSE))</f>
        <v/>
      </c>
      <c r="AL122" s="16" t="str">
        <f>IF(AND(F122="f",U122&lt;&gt;""),VLOOKUP(F122,'Appendix 3 Rules'!$A$1:$N$34,8,FALSE),"")</f>
        <v/>
      </c>
    </row>
    <row r="123" spans="1:38" ht="18" customHeight="1" x14ac:dyDescent="0.2">
      <c r="B123" s="92"/>
      <c r="C123" s="12"/>
      <c r="D123" s="13"/>
      <c r="E123" s="12"/>
      <c r="F123" s="11"/>
      <c r="G123" s="26" t="str">
        <f>IF(F123="","",SUMPRODUCT(IF(I123="",0,INDEX('Appendix 3 Rules'!$B$2:$B$18,MATCH(F123,'Appendix 3 Rules'!$A$2:$A$17))))+(IF(K123="",0,INDEX('Appendix 3 Rules'!$C$2:$C$18,MATCH(F123,'Appendix 3 Rules'!$A$2:$A$17))))+(IF(M123="",0,INDEX('Appendix 3 Rules'!$D$2:$D$18,MATCH(F123,'Appendix 3 Rules'!$A$2:$A$17))))+(IF(O123="",0,INDEX('Appendix 3 Rules'!$E$2:$E$18,MATCH(F123,'Appendix 3 Rules'!$A$2:$A$17))))+(IF(Q123="",0,INDEX('Appendix 3 Rules'!$F$2:$F$18,MATCH(F123,'Appendix 3 Rules'!$A$2:$A$17))))+(IF(S123="",0,INDEX('Appendix 3 Rules'!$G$2:$G$18,MATCH(F123,'Appendix 3 Rules'!$A$2:$A$17))))+(IF(U123="",0,INDEX('Appendix 3 Rules'!$H$2:$H$18,MATCH(F123,'Appendix 3 Rules'!$A$2:$A$17))))+(IF(W123="",0,INDEX('Appendix 3 Rules'!$I$2:$I$18,MATCH(F123,'Appendix 3 Rules'!$A$2:$A$17))))+(IF(Y123="",0,INDEX('Appendix 3 Rules'!$J$2:$J$18,MATCH(F123,'Appendix 3 Rules'!$A$2:$A$17))))+(IF(AA123="",0,INDEX('Appendix 3 Rules'!$K$2:$K$18,MATCH(F123,'Appendix 3 Rules'!$A$2:$A$17))))+(IF(AC123="",0,INDEX('Appendix 3 Rules'!$L$2:$L$18,MATCH(F123,'Appendix 3 Rules'!$A$2:$A$17))))+(IF(AE123="",0,INDEX('Appendix 3 Rules'!$M$2:$M$18,MATCH(F123,'Appendix 3 Rules'!$A$2:$A$17))))+(IF(AG123="",0,INDEX('Appendix 3 Rules'!$N$2:$N$18,MATCH(F123,'Appendix 3 Rules'!$A$2:$A$17))))+(IF(F123="gc1",VLOOKUP(F123,'Appendix 3 Rules'!A$34:$O114,15)))+(IF(F123="gc2",VLOOKUP(F123,'Appendix 3 Rules'!A$34:$O114,15)))+(IF(F123="gc3",VLOOKUP(F123,'Appendix 3 Rules'!A$34:$O114,15)))+(IF(F123="gr1",VLOOKUP(F123,'Appendix 3 Rules'!A$34:$O114,15)))+(IF(F123="gr2",VLOOKUP(F123,'Appendix 3 Rules'!A$34:$O114,15)))+(IF(F123="gr3",VLOOKUP(F123,'Appendix 3 Rules'!A$34:$O114,15)))+(IF(F123="h1",VLOOKUP(F123,'Appendix 3 Rules'!A$34:$O114,15)))+(IF(F123="h2",VLOOKUP(F123,'Appendix 3 Rules'!A$34:$O114,15)))+(IF(F123="h3",VLOOKUP(F123,'Appendix 3 Rules'!A$34:$O114,15)))+(IF(F123="i1",VLOOKUP(F123,'Appendix 3 Rules'!A$34:$O114,15)))+(IF(F123="i2",VLOOKUP(F123,'Appendix 3 Rules'!A$34:$O114,15)))+(IF(F123="j1",VLOOKUP(F123,'Appendix 3 Rules'!A$34:$O114,15)))+(IF(F123="j2",VLOOKUP(F123,'Appendix 3 Rules'!A$34:$O114,15)))+(IF(F123="k",VLOOKUP(F123,'Appendix 3 Rules'!A$34:$O114,15)))+(IF(F123="l1",VLOOKUP(F123,'Appendix 3 Rules'!A$34:$O114,15)))+(IF(F123="l2",VLOOKUP(F123,'Appendix 3 Rules'!A$34:$O114,15)))+(IF(F123="m1",VLOOKUP(F123,'Appendix 3 Rules'!A$34:$O114,15)))+(IF(F123="m2",VLOOKUP(F123,'Appendix 3 Rules'!A$34:$O114,15)))+(IF(F123="m3",VLOOKUP(F123,'Appendix 3 Rules'!A$34:$O114,15)))+(IF(F123="n",VLOOKUP(F123,'Appendix 3 Rules'!A$34:$O114,15)))+(IF(F123="o",VLOOKUP(F123,'Appendix 3 Rules'!A$34:$O114,15)))+(IF(F123="p",VLOOKUP(F123,'Appendix 3 Rules'!A$34:$O114,15)))+(IF(F123="q",VLOOKUP(F123,'Appendix 3 Rules'!A$34:$O114,15)))+(IF(F123="r",VLOOKUP(F123,'Appendix 3 Rules'!A$34:$O114,15)))+(IF(F123="s",VLOOKUP(F123,'Appendix 3 Rules'!A$34:$O114,15)))+(IF(F123="t",VLOOKUP(F123,'Appendix 3 Rules'!A$34:$O114,15)))+(IF(F123="u",VLOOKUP(F123,'Appendix 3 Rules'!A$34:$O114,15))))</f>
        <v/>
      </c>
      <c r="H123" s="93" t="str">
        <f>IF(F123="","",IF(OR(F123="d",F123="e",F123="gc1",F123="gc2",F123="gc3",F123="gr1",F123="gr2",F123="gr3",F123="h1",F123="h2",F123="h3",F123="i1",F123="i2",F123="j1",F123="j2",F123="k",F123="l1",F123="l2",F123="m1",F123="m2",F123="m3",F123="n",F123="o",F123="p",F123="q",F123="r",F123="s",F123="t",F123="u",F123="f"),MIN(G123,VLOOKUP(F123,'Appx 3 (Mass) Rules'!$A$1:$D$150,4,0)),MIN(G123,VLOOKUP(F123,'Appx 3 (Mass) Rules'!$A$1:$D$150,4,0),SUMPRODUCT(IF(I123="",0,INDEX('Appendix 3 Rules'!$B$2:$B$18,MATCH(F123,'Appendix 3 Rules'!$A$2:$A$17))))+(IF(K123="",0,INDEX('Appendix 3 Rules'!$C$2:$C$18,MATCH(F123,'Appendix 3 Rules'!$A$2:$A$17))))+(IF(M123="",0,INDEX('Appendix 3 Rules'!$D$2:$D$18,MATCH(F123,'Appendix 3 Rules'!$A$2:$A$17))))+(IF(O123="",0,INDEX('Appendix 3 Rules'!$E$2:$E$18,MATCH(F123,'Appendix 3 Rules'!$A$2:$A$17))))+(IF(Q123="",0,INDEX('Appendix 3 Rules'!$F$2:$F$18,MATCH(F123,'Appendix 3 Rules'!$A$2:$A$17))))+(IF(S123="",0,INDEX('Appendix 3 Rules'!$G$2:$G$18,MATCH(F123,'Appendix 3 Rules'!$A$2:$A$17))))+(IF(U123="",0,INDEX('Appendix 3 Rules'!$H$2:$H$18,MATCH(F123,'Appendix 3 Rules'!$A$2:$A$17))))+(IF(W123="",0,INDEX('Appendix 3 Rules'!$I$2:$I$18,MATCH(F123,'Appendix 3 Rules'!$A$2:$A$17))))+(IF(Y123="",0,INDEX('Appendix 3 Rules'!$J$2:$J$18,MATCH(F123,'Appendix 3 Rules'!$A$2:$A$17))))+(IF(AA123="",0,INDEX('Appendix 3 Rules'!$K$2:$K$18,MATCH(F123,'Appendix 3 Rules'!$A$2:$A$17))))+(IF(AC123="",0,INDEX('Appendix 3 Rules'!$L$2:$L$18,MATCH(F123,'Appendix 3 Rules'!$A$2:$A$17))))+(IF(AE123="",0,INDEX('Appendix 3 Rules'!$M$2:$M$18,MATCH(F123,'Appendix 3 Rules'!$A$2:$A$17))))+(IF(AG123="",0,INDEX('Appendix 3 Rules'!$N$2:$N$18,MATCH(F123,'Appendix 3 Rules'!$A$2:$A$17))))+(IF(F123="gc1",VLOOKUP(F123,'Appendix 3 Rules'!A$34:$O114,15)))+(IF(F123="gc2",VLOOKUP(F123,'Appendix 3 Rules'!A$34:$O114,15)))+(IF(F123="gc3",VLOOKUP(F123,'Appendix 3 Rules'!A$34:$O114,15)))+(IF(F123="gr1",VLOOKUP(F123,'Appendix 3 Rules'!A$34:$O114,15)))+(IF(F123="gr2",VLOOKUP(F123,'Appendix 3 Rules'!A$34:$O114,15)))+(IF(F123="gr3",VLOOKUP(F123,'Appendix 3 Rules'!A$34:$O114,15)))+(IF(F123="h1",VLOOKUP(F123,'Appendix 3 Rules'!A$34:$O114,15)))+(IF(F123="h2",VLOOKUP(F123,'Appendix 3 Rules'!A$34:$O114,15)))+(IF(F123="h3",VLOOKUP(F123,'Appendix 3 Rules'!A$34:$O114,15)))+(IF(F123="i1",VLOOKUP(F123,'Appendix 3 Rules'!A$34:$O114,15)))+(IF(F123="i2",VLOOKUP(F123,'Appendix 3 Rules'!A$34:$O114,15)))+(IF(F123="j1",VLOOKUP(F123,'Appendix 3 Rules'!A$34:$O114,15)))+(IF(F123="j2",VLOOKUP(F123,'Appendix 3 Rules'!A$34:$O114,15)))+(IF(F123="k",VLOOKUP(F123,'Appendix 3 Rules'!A$34:$O114,15)))+(IF(F123="l1",VLOOKUP(F123,'Appendix 3 Rules'!A$34:$O114,15)))+(IF(F123="l2",VLOOKUP(F123,'Appendix 3 Rules'!A$34:$O114,15)))+(IF(F123="m1",VLOOKUP(F123,'Appendix 3 Rules'!A$34:$O114,15)))+(IF(F123="m2",VLOOKUP(F123,'Appendix 3 Rules'!A$34:$O114,15)))+(IF(F123="m3",VLOOKUP(F123,'Appendix 3 Rules'!A$34:$O114,15)))+(IF(F123="n",VLOOKUP(F123,'Appendix 3 Rules'!A$34:$O114,15)))+(IF(F123="o",VLOOKUP(F123,'Appendix 3 Rules'!A$34:$O114,15)))+(IF(F123="p",VLOOKUP(F123,'Appendix 3 Rules'!A$34:$O114,15)))+(IF(F123="q",VLOOKUP(F123,'Appendix 3 Rules'!A$34:$O114,15)))+(IF(F123="r",VLOOKUP(F123,'Appendix 3 Rules'!A$34:$O114,15)))+(IF(F123="s",VLOOKUP(F123,'Appendix 3 Rules'!A$34:$O114,15)))+(IF(F123="t",VLOOKUP(F123,'Appendix 3 Rules'!A$34:$O114,15)))+(IF(F123="u",VLOOKUP(F123,'Appendix 3 Rules'!A$34:$O114,15))))))</f>
        <v/>
      </c>
      <c r="I123" s="15"/>
      <c r="J123" s="16"/>
      <c r="K123" s="15"/>
      <c r="L123" s="16"/>
      <c r="M123" s="15"/>
      <c r="N123" s="16"/>
      <c r="O123" s="15"/>
      <c r="P123" s="16"/>
      <c r="Q123" s="15"/>
      <c r="R123" s="16"/>
      <c r="S123" s="15"/>
      <c r="T123" s="16"/>
      <c r="U123" s="15"/>
      <c r="V123" s="16"/>
      <c r="W123" s="15"/>
      <c r="X123" s="16"/>
      <c r="Y123" s="15"/>
      <c r="Z123" s="16"/>
      <c r="AA123" s="15"/>
      <c r="AB123" s="16"/>
      <c r="AC123" s="11"/>
      <c r="AD123" s="16"/>
      <c r="AE123" s="11"/>
      <c r="AF123" s="16"/>
      <c r="AG123" s="11"/>
      <c r="AH123" s="16"/>
      <c r="AJ123" s="16" t="str">
        <f>IF(AND(F123&lt;&gt;"f",M123&lt;&gt;""),VLOOKUP(F123,'Appendix 3 Rules'!$A$1:$O$34,4,FALSE),"")</f>
        <v/>
      </c>
      <c r="AK123" s="16" t="str">
        <f>IF(Q123="","",VLOOKUP(F123,'Appendix 3 Rules'!$A$1:$N$34,6,FALSE))</f>
        <v/>
      </c>
      <c r="AL123" s="16" t="str">
        <f>IF(AND(F123="f",U123&lt;&gt;""),VLOOKUP(F123,'Appendix 3 Rules'!$A$1:$N$34,8,FALSE),"")</f>
        <v/>
      </c>
    </row>
    <row r="124" spans="1:38" ht="18" customHeight="1" x14ac:dyDescent="0.2">
      <c r="B124" s="92"/>
      <c r="C124" s="12"/>
      <c r="D124" s="13"/>
      <c r="E124" s="12"/>
      <c r="F124" s="11"/>
      <c r="G124" s="26" t="str">
        <f>IF(F124="","",SUMPRODUCT(IF(I124="",0,INDEX('Appendix 3 Rules'!$B$2:$B$18,MATCH(F124,'Appendix 3 Rules'!$A$2:$A$17))))+(IF(K124="",0,INDEX('Appendix 3 Rules'!$C$2:$C$18,MATCH(F124,'Appendix 3 Rules'!$A$2:$A$17))))+(IF(M124="",0,INDEX('Appendix 3 Rules'!$D$2:$D$18,MATCH(F124,'Appendix 3 Rules'!$A$2:$A$17))))+(IF(O124="",0,INDEX('Appendix 3 Rules'!$E$2:$E$18,MATCH(F124,'Appendix 3 Rules'!$A$2:$A$17))))+(IF(Q124="",0,INDEX('Appendix 3 Rules'!$F$2:$F$18,MATCH(F124,'Appendix 3 Rules'!$A$2:$A$17))))+(IF(S124="",0,INDEX('Appendix 3 Rules'!$G$2:$G$18,MATCH(F124,'Appendix 3 Rules'!$A$2:$A$17))))+(IF(U124="",0,INDEX('Appendix 3 Rules'!$H$2:$H$18,MATCH(F124,'Appendix 3 Rules'!$A$2:$A$17))))+(IF(W124="",0,INDEX('Appendix 3 Rules'!$I$2:$I$18,MATCH(F124,'Appendix 3 Rules'!$A$2:$A$17))))+(IF(Y124="",0,INDEX('Appendix 3 Rules'!$J$2:$J$18,MATCH(F124,'Appendix 3 Rules'!$A$2:$A$17))))+(IF(AA124="",0,INDEX('Appendix 3 Rules'!$K$2:$K$18,MATCH(F124,'Appendix 3 Rules'!$A$2:$A$17))))+(IF(AC124="",0,INDEX('Appendix 3 Rules'!$L$2:$L$18,MATCH(F124,'Appendix 3 Rules'!$A$2:$A$17))))+(IF(AE124="",0,INDEX('Appendix 3 Rules'!$M$2:$M$18,MATCH(F124,'Appendix 3 Rules'!$A$2:$A$17))))+(IF(AG124="",0,INDEX('Appendix 3 Rules'!$N$2:$N$18,MATCH(F124,'Appendix 3 Rules'!$A$2:$A$17))))+(IF(F124="gc1",VLOOKUP(F124,'Appendix 3 Rules'!A$34:$O115,15)))+(IF(F124="gc2",VLOOKUP(F124,'Appendix 3 Rules'!A$34:$O115,15)))+(IF(F124="gc3",VLOOKUP(F124,'Appendix 3 Rules'!A$34:$O115,15)))+(IF(F124="gr1",VLOOKUP(F124,'Appendix 3 Rules'!A$34:$O115,15)))+(IF(F124="gr2",VLOOKUP(F124,'Appendix 3 Rules'!A$34:$O115,15)))+(IF(F124="gr3",VLOOKUP(F124,'Appendix 3 Rules'!A$34:$O115,15)))+(IF(F124="h1",VLOOKUP(F124,'Appendix 3 Rules'!A$34:$O115,15)))+(IF(F124="h2",VLOOKUP(F124,'Appendix 3 Rules'!A$34:$O115,15)))+(IF(F124="h3",VLOOKUP(F124,'Appendix 3 Rules'!A$34:$O115,15)))+(IF(F124="i1",VLOOKUP(F124,'Appendix 3 Rules'!A$34:$O115,15)))+(IF(F124="i2",VLOOKUP(F124,'Appendix 3 Rules'!A$34:$O115,15)))+(IF(F124="j1",VLOOKUP(F124,'Appendix 3 Rules'!A$34:$O115,15)))+(IF(F124="j2",VLOOKUP(F124,'Appendix 3 Rules'!A$34:$O115,15)))+(IF(F124="k",VLOOKUP(F124,'Appendix 3 Rules'!A$34:$O115,15)))+(IF(F124="l1",VLOOKUP(F124,'Appendix 3 Rules'!A$34:$O115,15)))+(IF(F124="l2",VLOOKUP(F124,'Appendix 3 Rules'!A$34:$O115,15)))+(IF(F124="m1",VLOOKUP(F124,'Appendix 3 Rules'!A$34:$O115,15)))+(IF(F124="m2",VLOOKUP(F124,'Appendix 3 Rules'!A$34:$O115,15)))+(IF(F124="m3",VLOOKUP(F124,'Appendix 3 Rules'!A$34:$O115,15)))+(IF(F124="n",VLOOKUP(F124,'Appendix 3 Rules'!A$34:$O115,15)))+(IF(F124="o",VLOOKUP(F124,'Appendix 3 Rules'!A$34:$O115,15)))+(IF(F124="p",VLOOKUP(F124,'Appendix 3 Rules'!A$34:$O115,15)))+(IF(F124="q",VLOOKUP(F124,'Appendix 3 Rules'!A$34:$O115,15)))+(IF(F124="r",VLOOKUP(F124,'Appendix 3 Rules'!A$34:$O115,15)))+(IF(F124="s",VLOOKUP(F124,'Appendix 3 Rules'!A$34:$O115,15)))+(IF(F124="t",VLOOKUP(F124,'Appendix 3 Rules'!A$34:$O115,15)))+(IF(F124="u",VLOOKUP(F124,'Appendix 3 Rules'!A$34:$O115,15))))</f>
        <v/>
      </c>
      <c r="H124" s="93" t="str">
        <f>IF(F124="","",IF(OR(F124="d",F124="e",F124="gc1",F124="gc2",F124="gc3",F124="gr1",F124="gr2",F124="gr3",F124="h1",F124="h2",F124="h3",F124="i1",F124="i2",F124="j1",F124="j2",F124="k",F124="l1",F124="l2",F124="m1",F124="m2",F124="m3",F124="n",F124="o",F124="p",F124="q",F124="r",F124="s",F124="t",F124="u",F124="f"),MIN(G124,VLOOKUP(F124,'Appx 3 (Mass) Rules'!$A$1:$D$150,4,0)),MIN(G124,VLOOKUP(F124,'Appx 3 (Mass) Rules'!$A$1:$D$150,4,0),SUMPRODUCT(IF(I124="",0,INDEX('Appendix 3 Rules'!$B$2:$B$18,MATCH(F124,'Appendix 3 Rules'!$A$2:$A$17))))+(IF(K124="",0,INDEX('Appendix 3 Rules'!$C$2:$C$18,MATCH(F124,'Appendix 3 Rules'!$A$2:$A$17))))+(IF(M124="",0,INDEX('Appendix 3 Rules'!$D$2:$D$18,MATCH(F124,'Appendix 3 Rules'!$A$2:$A$17))))+(IF(O124="",0,INDEX('Appendix 3 Rules'!$E$2:$E$18,MATCH(F124,'Appendix 3 Rules'!$A$2:$A$17))))+(IF(Q124="",0,INDEX('Appendix 3 Rules'!$F$2:$F$18,MATCH(F124,'Appendix 3 Rules'!$A$2:$A$17))))+(IF(S124="",0,INDEX('Appendix 3 Rules'!$G$2:$G$18,MATCH(F124,'Appendix 3 Rules'!$A$2:$A$17))))+(IF(U124="",0,INDEX('Appendix 3 Rules'!$H$2:$H$18,MATCH(F124,'Appendix 3 Rules'!$A$2:$A$17))))+(IF(W124="",0,INDEX('Appendix 3 Rules'!$I$2:$I$18,MATCH(F124,'Appendix 3 Rules'!$A$2:$A$17))))+(IF(Y124="",0,INDEX('Appendix 3 Rules'!$J$2:$J$18,MATCH(F124,'Appendix 3 Rules'!$A$2:$A$17))))+(IF(AA124="",0,INDEX('Appendix 3 Rules'!$K$2:$K$18,MATCH(F124,'Appendix 3 Rules'!$A$2:$A$17))))+(IF(AC124="",0,INDEX('Appendix 3 Rules'!$L$2:$L$18,MATCH(F124,'Appendix 3 Rules'!$A$2:$A$17))))+(IF(AE124="",0,INDEX('Appendix 3 Rules'!$M$2:$M$18,MATCH(F124,'Appendix 3 Rules'!$A$2:$A$17))))+(IF(AG124="",0,INDEX('Appendix 3 Rules'!$N$2:$N$18,MATCH(F124,'Appendix 3 Rules'!$A$2:$A$17))))+(IF(F124="gc1",VLOOKUP(F124,'Appendix 3 Rules'!A$34:$O115,15)))+(IF(F124="gc2",VLOOKUP(F124,'Appendix 3 Rules'!A$34:$O115,15)))+(IF(F124="gc3",VLOOKUP(F124,'Appendix 3 Rules'!A$34:$O115,15)))+(IF(F124="gr1",VLOOKUP(F124,'Appendix 3 Rules'!A$34:$O115,15)))+(IF(F124="gr2",VLOOKUP(F124,'Appendix 3 Rules'!A$34:$O115,15)))+(IF(F124="gr3",VLOOKUP(F124,'Appendix 3 Rules'!A$34:$O115,15)))+(IF(F124="h1",VLOOKUP(F124,'Appendix 3 Rules'!A$34:$O115,15)))+(IF(F124="h2",VLOOKUP(F124,'Appendix 3 Rules'!A$34:$O115,15)))+(IF(F124="h3",VLOOKUP(F124,'Appendix 3 Rules'!A$34:$O115,15)))+(IF(F124="i1",VLOOKUP(F124,'Appendix 3 Rules'!A$34:$O115,15)))+(IF(F124="i2",VLOOKUP(F124,'Appendix 3 Rules'!A$34:$O115,15)))+(IF(F124="j1",VLOOKUP(F124,'Appendix 3 Rules'!A$34:$O115,15)))+(IF(F124="j2",VLOOKUP(F124,'Appendix 3 Rules'!A$34:$O115,15)))+(IF(F124="k",VLOOKUP(F124,'Appendix 3 Rules'!A$34:$O115,15)))+(IF(F124="l1",VLOOKUP(F124,'Appendix 3 Rules'!A$34:$O115,15)))+(IF(F124="l2",VLOOKUP(F124,'Appendix 3 Rules'!A$34:$O115,15)))+(IF(F124="m1",VLOOKUP(F124,'Appendix 3 Rules'!A$34:$O115,15)))+(IF(F124="m2",VLOOKUP(F124,'Appendix 3 Rules'!A$34:$O115,15)))+(IF(F124="m3",VLOOKUP(F124,'Appendix 3 Rules'!A$34:$O115,15)))+(IF(F124="n",VLOOKUP(F124,'Appendix 3 Rules'!A$34:$O115,15)))+(IF(F124="o",VLOOKUP(F124,'Appendix 3 Rules'!A$34:$O115,15)))+(IF(F124="p",VLOOKUP(F124,'Appendix 3 Rules'!A$34:$O115,15)))+(IF(F124="q",VLOOKUP(F124,'Appendix 3 Rules'!A$34:$O115,15)))+(IF(F124="r",VLOOKUP(F124,'Appendix 3 Rules'!A$34:$O115,15)))+(IF(F124="s",VLOOKUP(F124,'Appendix 3 Rules'!A$34:$O115,15)))+(IF(F124="t",VLOOKUP(F124,'Appendix 3 Rules'!A$34:$O115,15)))+(IF(F124="u",VLOOKUP(F124,'Appendix 3 Rules'!A$34:$O115,15))))))</f>
        <v/>
      </c>
      <c r="I124" s="14"/>
      <c r="J124" s="17"/>
      <c r="K124" s="14"/>
      <c r="L124" s="17"/>
      <c r="M124" s="14"/>
      <c r="N124" s="17"/>
      <c r="O124" s="14"/>
      <c r="P124" s="17"/>
      <c r="Q124" s="14"/>
      <c r="R124" s="17"/>
      <c r="S124" s="90"/>
      <c r="T124" s="17"/>
      <c r="U124" s="14"/>
      <c r="V124" s="17"/>
      <c r="W124" s="14"/>
      <c r="X124" s="17"/>
      <c r="Y124" s="91"/>
      <c r="Z124" s="17"/>
      <c r="AA124" s="91"/>
      <c r="AB124" s="17"/>
      <c r="AC124" s="11"/>
      <c r="AD124" s="16"/>
      <c r="AE124" s="11"/>
      <c r="AF124" s="16"/>
      <c r="AG124" s="11"/>
      <c r="AH124" s="16"/>
      <c r="AJ124" s="16" t="str">
        <f>IF(AND(F124&lt;&gt;"f",M124&lt;&gt;""),VLOOKUP(F124,'Appendix 3 Rules'!$A$1:$O$34,4,FALSE),"")</f>
        <v/>
      </c>
      <c r="AK124" s="16" t="str">
        <f>IF(Q124="","",VLOOKUP(F124,'Appendix 3 Rules'!$A$1:$N$34,6,FALSE))</f>
        <v/>
      </c>
      <c r="AL124" s="16" t="str">
        <f>IF(AND(F124="f",U124&lt;&gt;""),VLOOKUP(F124,'Appendix 3 Rules'!$A$1:$N$34,8,FALSE),"")</f>
        <v/>
      </c>
    </row>
    <row r="125" spans="1:38" ht="18" customHeight="1" x14ac:dyDescent="0.2">
      <c r="B125" s="92"/>
      <c r="C125" s="12"/>
      <c r="D125" s="13"/>
      <c r="E125" s="12"/>
      <c r="F125" s="11"/>
      <c r="G125" s="26" t="str">
        <f>IF(F125="","",SUMPRODUCT(IF(I125="",0,INDEX('Appendix 3 Rules'!$B$2:$B$18,MATCH(F125,'Appendix 3 Rules'!$A$2:$A$17))))+(IF(K125="",0,INDEX('Appendix 3 Rules'!$C$2:$C$18,MATCH(F125,'Appendix 3 Rules'!$A$2:$A$17))))+(IF(M125="",0,INDEX('Appendix 3 Rules'!$D$2:$D$18,MATCH(F125,'Appendix 3 Rules'!$A$2:$A$17))))+(IF(O125="",0,INDEX('Appendix 3 Rules'!$E$2:$E$18,MATCH(F125,'Appendix 3 Rules'!$A$2:$A$17))))+(IF(Q125="",0,INDEX('Appendix 3 Rules'!$F$2:$F$18,MATCH(F125,'Appendix 3 Rules'!$A$2:$A$17))))+(IF(S125="",0,INDEX('Appendix 3 Rules'!$G$2:$G$18,MATCH(F125,'Appendix 3 Rules'!$A$2:$A$17))))+(IF(U125="",0,INDEX('Appendix 3 Rules'!$H$2:$H$18,MATCH(F125,'Appendix 3 Rules'!$A$2:$A$17))))+(IF(W125="",0,INDEX('Appendix 3 Rules'!$I$2:$I$18,MATCH(F125,'Appendix 3 Rules'!$A$2:$A$17))))+(IF(Y125="",0,INDEX('Appendix 3 Rules'!$J$2:$J$18,MATCH(F125,'Appendix 3 Rules'!$A$2:$A$17))))+(IF(AA125="",0,INDEX('Appendix 3 Rules'!$K$2:$K$18,MATCH(F125,'Appendix 3 Rules'!$A$2:$A$17))))+(IF(AC125="",0,INDEX('Appendix 3 Rules'!$L$2:$L$18,MATCH(F125,'Appendix 3 Rules'!$A$2:$A$17))))+(IF(AE125="",0,INDEX('Appendix 3 Rules'!$M$2:$M$18,MATCH(F125,'Appendix 3 Rules'!$A$2:$A$17))))+(IF(AG125="",0,INDEX('Appendix 3 Rules'!$N$2:$N$18,MATCH(F125,'Appendix 3 Rules'!$A$2:$A$17))))+(IF(F125="gc1",VLOOKUP(F125,'Appendix 3 Rules'!A$34:$O116,15)))+(IF(F125="gc2",VLOOKUP(F125,'Appendix 3 Rules'!A$34:$O116,15)))+(IF(F125="gc3",VLOOKUP(F125,'Appendix 3 Rules'!A$34:$O116,15)))+(IF(F125="gr1",VLOOKUP(F125,'Appendix 3 Rules'!A$34:$O116,15)))+(IF(F125="gr2",VLOOKUP(F125,'Appendix 3 Rules'!A$34:$O116,15)))+(IF(F125="gr3",VLOOKUP(F125,'Appendix 3 Rules'!A$34:$O116,15)))+(IF(F125="h1",VLOOKUP(F125,'Appendix 3 Rules'!A$34:$O116,15)))+(IF(F125="h2",VLOOKUP(F125,'Appendix 3 Rules'!A$34:$O116,15)))+(IF(F125="h3",VLOOKUP(F125,'Appendix 3 Rules'!A$34:$O116,15)))+(IF(F125="i1",VLOOKUP(F125,'Appendix 3 Rules'!A$34:$O116,15)))+(IF(F125="i2",VLOOKUP(F125,'Appendix 3 Rules'!A$34:$O116,15)))+(IF(F125="j1",VLOOKUP(F125,'Appendix 3 Rules'!A$34:$O116,15)))+(IF(F125="j2",VLOOKUP(F125,'Appendix 3 Rules'!A$34:$O116,15)))+(IF(F125="k",VLOOKUP(F125,'Appendix 3 Rules'!A$34:$O116,15)))+(IF(F125="l1",VLOOKUP(F125,'Appendix 3 Rules'!A$34:$O116,15)))+(IF(F125="l2",VLOOKUP(F125,'Appendix 3 Rules'!A$34:$O116,15)))+(IF(F125="m1",VLOOKUP(F125,'Appendix 3 Rules'!A$34:$O116,15)))+(IF(F125="m2",VLOOKUP(F125,'Appendix 3 Rules'!A$34:$O116,15)))+(IF(F125="m3",VLOOKUP(F125,'Appendix 3 Rules'!A$34:$O116,15)))+(IF(F125="n",VLOOKUP(F125,'Appendix 3 Rules'!A$34:$O116,15)))+(IF(F125="o",VLOOKUP(F125,'Appendix 3 Rules'!A$34:$O116,15)))+(IF(F125="p",VLOOKUP(F125,'Appendix 3 Rules'!A$34:$O116,15)))+(IF(F125="q",VLOOKUP(F125,'Appendix 3 Rules'!A$34:$O116,15)))+(IF(F125="r",VLOOKUP(F125,'Appendix 3 Rules'!A$34:$O116,15)))+(IF(F125="s",VLOOKUP(F125,'Appendix 3 Rules'!A$34:$O116,15)))+(IF(F125="t",VLOOKUP(F125,'Appendix 3 Rules'!A$34:$O116,15)))+(IF(F125="u",VLOOKUP(F125,'Appendix 3 Rules'!A$34:$O116,15))))</f>
        <v/>
      </c>
      <c r="H125" s="93" t="str">
        <f>IF(F125="","",IF(OR(F125="d",F125="e",F125="gc1",F125="gc2",F125="gc3",F125="gr1",F125="gr2",F125="gr3",F125="h1",F125="h2",F125="h3",F125="i1",F125="i2",F125="j1",F125="j2",F125="k",F125="l1",F125="l2",F125="m1",F125="m2",F125="m3",F125="n",F125="o",F125="p",F125="q",F125="r",F125="s",F125="t",F125="u",F125="f"),MIN(G125,VLOOKUP(F125,'Appx 3 (Mass) Rules'!$A$1:$D$150,4,0)),MIN(G125,VLOOKUP(F125,'Appx 3 (Mass) Rules'!$A$1:$D$150,4,0),SUMPRODUCT(IF(I125="",0,INDEX('Appendix 3 Rules'!$B$2:$B$18,MATCH(F125,'Appendix 3 Rules'!$A$2:$A$17))))+(IF(K125="",0,INDEX('Appendix 3 Rules'!$C$2:$C$18,MATCH(F125,'Appendix 3 Rules'!$A$2:$A$17))))+(IF(M125="",0,INDEX('Appendix 3 Rules'!$D$2:$D$18,MATCH(F125,'Appendix 3 Rules'!$A$2:$A$17))))+(IF(O125="",0,INDEX('Appendix 3 Rules'!$E$2:$E$18,MATCH(F125,'Appendix 3 Rules'!$A$2:$A$17))))+(IF(Q125="",0,INDEX('Appendix 3 Rules'!$F$2:$F$18,MATCH(F125,'Appendix 3 Rules'!$A$2:$A$17))))+(IF(S125="",0,INDEX('Appendix 3 Rules'!$G$2:$G$18,MATCH(F125,'Appendix 3 Rules'!$A$2:$A$17))))+(IF(U125="",0,INDEX('Appendix 3 Rules'!$H$2:$H$18,MATCH(F125,'Appendix 3 Rules'!$A$2:$A$17))))+(IF(W125="",0,INDEX('Appendix 3 Rules'!$I$2:$I$18,MATCH(F125,'Appendix 3 Rules'!$A$2:$A$17))))+(IF(Y125="",0,INDEX('Appendix 3 Rules'!$J$2:$J$18,MATCH(F125,'Appendix 3 Rules'!$A$2:$A$17))))+(IF(AA125="",0,INDEX('Appendix 3 Rules'!$K$2:$K$18,MATCH(F125,'Appendix 3 Rules'!$A$2:$A$17))))+(IF(AC125="",0,INDEX('Appendix 3 Rules'!$L$2:$L$18,MATCH(F125,'Appendix 3 Rules'!$A$2:$A$17))))+(IF(AE125="",0,INDEX('Appendix 3 Rules'!$M$2:$M$18,MATCH(F125,'Appendix 3 Rules'!$A$2:$A$17))))+(IF(AG125="",0,INDEX('Appendix 3 Rules'!$N$2:$N$18,MATCH(F125,'Appendix 3 Rules'!$A$2:$A$17))))+(IF(F125="gc1",VLOOKUP(F125,'Appendix 3 Rules'!A$34:$O116,15)))+(IF(F125="gc2",VLOOKUP(F125,'Appendix 3 Rules'!A$34:$O116,15)))+(IF(F125="gc3",VLOOKUP(F125,'Appendix 3 Rules'!A$34:$O116,15)))+(IF(F125="gr1",VLOOKUP(F125,'Appendix 3 Rules'!A$34:$O116,15)))+(IF(F125="gr2",VLOOKUP(F125,'Appendix 3 Rules'!A$34:$O116,15)))+(IF(F125="gr3",VLOOKUP(F125,'Appendix 3 Rules'!A$34:$O116,15)))+(IF(F125="h1",VLOOKUP(F125,'Appendix 3 Rules'!A$34:$O116,15)))+(IF(F125="h2",VLOOKUP(F125,'Appendix 3 Rules'!A$34:$O116,15)))+(IF(F125="h3",VLOOKUP(F125,'Appendix 3 Rules'!A$34:$O116,15)))+(IF(F125="i1",VLOOKUP(F125,'Appendix 3 Rules'!A$34:$O116,15)))+(IF(F125="i2",VLOOKUP(F125,'Appendix 3 Rules'!A$34:$O116,15)))+(IF(F125="j1",VLOOKUP(F125,'Appendix 3 Rules'!A$34:$O116,15)))+(IF(F125="j2",VLOOKUP(F125,'Appendix 3 Rules'!A$34:$O116,15)))+(IF(F125="k",VLOOKUP(F125,'Appendix 3 Rules'!A$34:$O116,15)))+(IF(F125="l1",VLOOKUP(F125,'Appendix 3 Rules'!A$34:$O116,15)))+(IF(F125="l2",VLOOKUP(F125,'Appendix 3 Rules'!A$34:$O116,15)))+(IF(F125="m1",VLOOKUP(F125,'Appendix 3 Rules'!A$34:$O116,15)))+(IF(F125="m2",VLOOKUP(F125,'Appendix 3 Rules'!A$34:$O116,15)))+(IF(F125="m3",VLOOKUP(F125,'Appendix 3 Rules'!A$34:$O116,15)))+(IF(F125="n",VLOOKUP(F125,'Appendix 3 Rules'!A$34:$O116,15)))+(IF(F125="o",VLOOKUP(F125,'Appendix 3 Rules'!A$34:$O116,15)))+(IF(F125="p",VLOOKUP(F125,'Appendix 3 Rules'!A$34:$O116,15)))+(IF(F125="q",VLOOKUP(F125,'Appendix 3 Rules'!A$34:$O116,15)))+(IF(F125="r",VLOOKUP(F125,'Appendix 3 Rules'!A$34:$O116,15)))+(IF(F125="s",VLOOKUP(F125,'Appendix 3 Rules'!A$34:$O116,15)))+(IF(F125="t",VLOOKUP(F125,'Appendix 3 Rules'!A$34:$O116,15)))+(IF(F125="u",VLOOKUP(F125,'Appendix 3 Rules'!A$34:$O116,15))))))</f>
        <v/>
      </c>
      <c r="I125" s="15"/>
      <c r="J125" s="16"/>
      <c r="K125" s="15"/>
      <c r="L125" s="16"/>
      <c r="M125" s="15"/>
      <c r="N125" s="16"/>
      <c r="O125" s="15"/>
      <c r="P125" s="16"/>
      <c r="Q125" s="15"/>
      <c r="R125" s="16"/>
      <c r="S125" s="15"/>
      <c r="T125" s="16"/>
      <c r="U125" s="15"/>
      <c r="V125" s="16"/>
      <c r="W125" s="15"/>
      <c r="X125" s="16"/>
      <c r="Y125" s="15"/>
      <c r="Z125" s="16"/>
      <c r="AA125" s="15"/>
      <c r="AB125" s="16"/>
      <c r="AC125" s="11"/>
      <c r="AD125" s="16"/>
      <c r="AE125" s="11"/>
      <c r="AF125" s="16"/>
      <c r="AG125" s="11"/>
      <c r="AH125" s="16"/>
      <c r="AJ125" s="16" t="str">
        <f>IF(AND(F125&lt;&gt;"f",M125&lt;&gt;""),VLOOKUP(F125,'Appendix 3 Rules'!$A$1:$O$34,4,FALSE),"")</f>
        <v/>
      </c>
      <c r="AK125" s="16" t="str">
        <f>IF(Q125="","",VLOOKUP(F125,'Appendix 3 Rules'!$A$1:$N$34,6,FALSE))</f>
        <v/>
      </c>
      <c r="AL125" s="16" t="str">
        <f>IF(AND(F125="f",U125&lt;&gt;""),VLOOKUP(F125,'Appendix 3 Rules'!$A$1:$N$34,8,FALSE),"")</f>
        <v/>
      </c>
    </row>
    <row r="126" spans="1:38" ht="18" customHeight="1" x14ac:dyDescent="0.2">
      <c r="B126" s="92"/>
      <c r="C126" s="12"/>
      <c r="D126" s="13"/>
      <c r="E126" s="12"/>
      <c r="F126" s="11"/>
      <c r="G126" s="26" t="str">
        <f>IF(F126="","",SUMPRODUCT(IF(I126="",0,INDEX('Appendix 3 Rules'!$B$2:$B$18,MATCH(F126,'Appendix 3 Rules'!$A$2:$A$17))))+(IF(K126="",0,INDEX('Appendix 3 Rules'!$C$2:$C$18,MATCH(F126,'Appendix 3 Rules'!$A$2:$A$17))))+(IF(M126="",0,INDEX('Appendix 3 Rules'!$D$2:$D$18,MATCH(F126,'Appendix 3 Rules'!$A$2:$A$17))))+(IF(O126="",0,INDEX('Appendix 3 Rules'!$E$2:$E$18,MATCH(F126,'Appendix 3 Rules'!$A$2:$A$17))))+(IF(Q126="",0,INDEX('Appendix 3 Rules'!$F$2:$F$18,MATCH(F126,'Appendix 3 Rules'!$A$2:$A$17))))+(IF(S126="",0,INDEX('Appendix 3 Rules'!$G$2:$G$18,MATCH(F126,'Appendix 3 Rules'!$A$2:$A$17))))+(IF(U126="",0,INDEX('Appendix 3 Rules'!$H$2:$H$18,MATCH(F126,'Appendix 3 Rules'!$A$2:$A$17))))+(IF(W126="",0,INDEX('Appendix 3 Rules'!$I$2:$I$18,MATCH(F126,'Appendix 3 Rules'!$A$2:$A$17))))+(IF(Y126="",0,INDEX('Appendix 3 Rules'!$J$2:$J$18,MATCH(F126,'Appendix 3 Rules'!$A$2:$A$17))))+(IF(AA126="",0,INDEX('Appendix 3 Rules'!$K$2:$K$18,MATCH(F126,'Appendix 3 Rules'!$A$2:$A$17))))+(IF(AC126="",0,INDEX('Appendix 3 Rules'!$L$2:$L$18,MATCH(F126,'Appendix 3 Rules'!$A$2:$A$17))))+(IF(AE126="",0,INDEX('Appendix 3 Rules'!$M$2:$M$18,MATCH(F126,'Appendix 3 Rules'!$A$2:$A$17))))+(IF(AG126="",0,INDEX('Appendix 3 Rules'!$N$2:$N$18,MATCH(F126,'Appendix 3 Rules'!$A$2:$A$17))))+(IF(F126="gc1",VLOOKUP(F126,'Appendix 3 Rules'!A$34:$O117,15)))+(IF(F126="gc2",VLOOKUP(F126,'Appendix 3 Rules'!A$34:$O117,15)))+(IF(F126="gc3",VLOOKUP(F126,'Appendix 3 Rules'!A$34:$O117,15)))+(IF(F126="gr1",VLOOKUP(F126,'Appendix 3 Rules'!A$34:$O117,15)))+(IF(F126="gr2",VLOOKUP(F126,'Appendix 3 Rules'!A$34:$O117,15)))+(IF(F126="gr3",VLOOKUP(F126,'Appendix 3 Rules'!A$34:$O117,15)))+(IF(F126="h1",VLOOKUP(F126,'Appendix 3 Rules'!A$34:$O117,15)))+(IF(F126="h2",VLOOKUP(F126,'Appendix 3 Rules'!A$34:$O117,15)))+(IF(F126="h3",VLOOKUP(F126,'Appendix 3 Rules'!A$34:$O117,15)))+(IF(F126="i1",VLOOKUP(F126,'Appendix 3 Rules'!A$34:$O117,15)))+(IF(F126="i2",VLOOKUP(F126,'Appendix 3 Rules'!A$34:$O117,15)))+(IF(F126="j1",VLOOKUP(F126,'Appendix 3 Rules'!A$34:$O117,15)))+(IF(F126="j2",VLOOKUP(F126,'Appendix 3 Rules'!A$34:$O117,15)))+(IF(F126="k",VLOOKUP(F126,'Appendix 3 Rules'!A$34:$O117,15)))+(IF(F126="l1",VLOOKUP(F126,'Appendix 3 Rules'!A$34:$O117,15)))+(IF(F126="l2",VLOOKUP(F126,'Appendix 3 Rules'!A$34:$O117,15)))+(IF(F126="m1",VLOOKUP(F126,'Appendix 3 Rules'!A$34:$O117,15)))+(IF(F126="m2",VLOOKUP(F126,'Appendix 3 Rules'!A$34:$O117,15)))+(IF(F126="m3",VLOOKUP(F126,'Appendix 3 Rules'!A$34:$O117,15)))+(IF(F126="n",VLOOKUP(F126,'Appendix 3 Rules'!A$34:$O117,15)))+(IF(F126="o",VLOOKUP(F126,'Appendix 3 Rules'!A$34:$O117,15)))+(IF(F126="p",VLOOKUP(F126,'Appendix 3 Rules'!A$34:$O117,15)))+(IF(F126="q",VLOOKUP(F126,'Appendix 3 Rules'!A$34:$O117,15)))+(IF(F126="r",VLOOKUP(F126,'Appendix 3 Rules'!A$34:$O117,15)))+(IF(F126="s",VLOOKUP(F126,'Appendix 3 Rules'!A$34:$O117,15)))+(IF(F126="t",VLOOKUP(F126,'Appendix 3 Rules'!A$34:$O117,15)))+(IF(F126="u",VLOOKUP(F126,'Appendix 3 Rules'!A$34:$O117,15))))</f>
        <v/>
      </c>
      <c r="H126" s="93" t="str">
        <f>IF(F126="","",IF(OR(F126="d",F126="e",F126="gc1",F126="gc2",F126="gc3",F126="gr1",F126="gr2",F126="gr3",F126="h1",F126="h2",F126="h3",F126="i1",F126="i2",F126="j1",F126="j2",F126="k",F126="l1",F126="l2",F126="m1",F126="m2",F126="m3",F126="n",F126="o",F126="p",F126="q",F126="r",F126="s",F126="t",F126="u",F126="f"),MIN(G126,VLOOKUP(F126,'Appx 3 (Mass) Rules'!$A$1:$D$150,4,0)),MIN(G126,VLOOKUP(F126,'Appx 3 (Mass) Rules'!$A$1:$D$150,4,0),SUMPRODUCT(IF(I126="",0,INDEX('Appendix 3 Rules'!$B$2:$B$18,MATCH(F126,'Appendix 3 Rules'!$A$2:$A$17))))+(IF(K126="",0,INDEX('Appendix 3 Rules'!$C$2:$C$18,MATCH(F126,'Appendix 3 Rules'!$A$2:$A$17))))+(IF(M126="",0,INDEX('Appendix 3 Rules'!$D$2:$D$18,MATCH(F126,'Appendix 3 Rules'!$A$2:$A$17))))+(IF(O126="",0,INDEX('Appendix 3 Rules'!$E$2:$E$18,MATCH(F126,'Appendix 3 Rules'!$A$2:$A$17))))+(IF(Q126="",0,INDEX('Appendix 3 Rules'!$F$2:$F$18,MATCH(F126,'Appendix 3 Rules'!$A$2:$A$17))))+(IF(S126="",0,INDEX('Appendix 3 Rules'!$G$2:$G$18,MATCH(F126,'Appendix 3 Rules'!$A$2:$A$17))))+(IF(U126="",0,INDEX('Appendix 3 Rules'!$H$2:$H$18,MATCH(F126,'Appendix 3 Rules'!$A$2:$A$17))))+(IF(W126="",0,INDEX('Appendix 3 Rules'!$I$2:$I$18,MATCH(F126,'Appendix 3 Rules'!$A$2:$A$17))))+(IF(Y126="",0,INDEX('Appendix 3 Rules'!$J$2:$J$18,MATCH(F126,'Appendix 3 Rules'!$A$2:$A$17))))+(IF(AA126="",0,INDEX('Appendix 3 Rules'!$K$2:$K$18,MATCH(F126,'Appendix 3 Rules'!$A$2:$A$17))))+(IF(AC126="",0,INDEX('Appendix 3 Rules'!$L$2:$L$18,MATCH(F126,'Appendix 3 Rules'!$A$2:$A$17))))+(IF(AE126="",0,INDEX('Appendix 3 Rules'!$M$2:$M$18,MATCH(F126,'Appendix 3 Rules'!$A$2:$A$17))))+(IF(AG126="",0,INDEX('Appendix 3 Rules'!$N$2:$N$18,MATCH(F126,'Appendix 3 Rules'!$A$2:$A$17))))+(IF(F126="gc1",VLOOKUP(F126,'Appendix 3 Rules'!A$34:$O117,15)))+(IF(F126="gc2",VLOOKUP(F126,'Appendix 3 Rules'!A$34:$O117,15)))+(IF(F126="gc3",VLOOKUP(F126,'Appendix 3 Rules'!A$34:$O117,15)))+(IF(F126="gr1",VLOOKUP(F126,'Appendix 3 Rules'!A$34:$O117,15)))+(IF(F126="gr2",VLOOKUP(F126,'Appendix 3 Rules'!A$34:$O117,15)))+(IF(F126="gr3",VLOOKUP(F126,'Appendix 3 Rules'!A$34:$O117,15)))+(IF(F126="h1",VLOOKUP(F126,'Appendix 3 Rules'!A$34:$O117,15)))+(IF(F126="h2",VLOOKUP(F126,'Appendix 3 Rules'!A$34:$O117,15)))+(IF(F126="h3",VLOOKUP(F126,'Appendix 3 Rules'!A$34:$O117,15)))+(IF(F126="i1",VLOOKUP(F126,'Appendix 3 Rules'!A$34:$O117,15)))+(IF(F126="i2",VLOOKUP(F126,'Appendix 3 Rules'!A$34:$O117,15)))+(IF(F126="j1",VLOOKUP(F126,'Appendix 3 Rules'!A$34:$O117,15)))+(IF(F126="j2",VLOOKUP(F126,'Appendix 3 Rules'!A$34:$O117,15)))+(IF(F126="k",VLOOKUP(F126,'Appendix 3 Rules'!A$34:$O117,15)))+(IF(F126="l1",VLOOKUP(F126,'Appendix 3 Rules'!A$34:$O117,15)))+(IF(F126="l2",VLOOKUP(F126,'Appendix 3 Rules'!A$34:$O117,15)))+(IF(F126="m1",VLOOKUP(F126,'Appendix 3 Rules'!A$34:$O117,15)))+(IF(F126="m2",VLOOKUP(F126,'Appendix 3 Rules'!A$34:$O117,15)))+(IF(F126="m3",VLOOKUP(F126,'Appendix 3 Rules'!A$34:$O117,15)))+(IF(F126="n",VLOOKUP(F126,'Appendix 3 Rules'!A$34:$O117,15)))+(IF(F126="o",VLOOKUP(F126,'Appendix 3 Rules'!A$34:$O117,15)))+(IF(F126="p",VLOOKUP(F126,'Appendix 3 Rules'!A$34:$O117,15)))+(IF(F126="q",VLOOKUP(F126,'Appendix 3 Rules'!A$34:$O117,15)))+(IF(F126="r",VLOOKUP(F126,'Appendix 3 Rules'!A$34:$O117,15)))+(IF(F126="s",VLOOKUP(F126,'Appendix 3 Rules'!A$34:$O117,15)))+(IF(F126="t",VLOOKUP(F126,'Appendix 3 Rules'!A$34:$O117,15)))+(IF(F126="u",VLOOKUP(F126,'Appendix 3 Rules'!A$34:$O117,15))))))</f>
        <v/>
      </c>
      <c r="I126" s="14"/>
      <c r="J126" s="17"/>
      <c r="K126" s="14"/>
      <c r="L126" s="17"/>
      <c r="M126" s="14"/>
      <c r="N126" s="17"/>
      <c r="O126" s="14"/>
      <c r="P126" s="17"/>
      <c r="Q126" s="14"/>
      <c r="R126" s="17"/>
      <c r="S126" s="90"/>
      <c r="T126" s="17"/>
      <c r="U126" s="14"/>
      <c r="V126" s="17"/>
      <c r="W126" s="14"/>
      <c r="X126" s="17"/>
      <c r="Y126" s="91"/>
      <c r="Z126" s="17"/>
      <c r="AA126" s="91"/>
      <c r="AB126" s="17"/>
      <c r="AC126" s="11"/>
      <c r="AD126" s="16"/>
      <c r="AE126" s="11"/>
      <c r="AF126" s="16"/>
      <c r="AG126" s="11"/>
      <c r="AH126" s="16"/>
      <c r="AJ126" s="16" t="str">
        <f>IF(AND(F126&lt;&gt;"f",M126&lt;&gt;""),VLOOKUP(F126,'Appendix 3 Rules'!$A$1:$O$34,4,FALSE),"")</f>
        <v/>
      </c>
      <c r="AK126" s="16" t="str">
        <f>IF(Q126="","",VLOOKUP(F126,'Appendix 3 Rules'!$A$1:$N$34,6,FALSE))</f>
        <v/>
      </c>
      <c r="AL126" s="16" t="str">
        <f>IF(AND(F126="f",U126&lt;&gt;""),VLOOKUP(F126,'Appendix 3 Rules'!$A$1:$N$34,8,FALSE),"")</f>
        <v/>
      </c>
    </row>
    <row r="127" spans="1:38" ht="18" customHeight="1" x14ac:dyDescent="0.2">
      <c r="B127" s="92"/>
      <c r="C127" s="12"/>
      <c r="D127" s="13"/>
      <c r="E127" s="12"/>
      <c r="F127" s="11"/>
      <c r="G127" s="26" t="str">
        <f>IF(F127="","",SUMPRODUCT(IF(I127="",0,INDEX('Appendix 3 Rules'!$B$2:$B$18,MATCH(F127,'Appendix 3 Rules'!$A$2:$A$17))))+(IF(K127="",0,INDEX('Appendix 3 Rules'!$C$2:$C$18,MATCH(F127,'Appendix 3 Rules'!$A$2:$A$17))))+(IF(M127="",0,INDEX('Appendix 3 Rules'!$D$2:$D$18,MATCH(F127,'Appendix 3 Rules'!$A$2:$A$17))))+(IF(O127="",0,INDEX('Appendix 3 Rules'!$E$2:$E$18,MATCH(F127,'Appendix 3 Rules'!$A$2:$A$17))))+(IF(Q127="",0,INDEX('Appendix 3 Rules'!$F$2:$F$18,MATCH(F127,'Appendix 3 Rules'!$A$2:$A$17))))+(IF(S127="",0,INDEX('Appendix 3 Rules'!$G$2:$G$18,MATCH(F127,'Appendix 3 Rules'!$A$2:$A$17))))+(IF(U127="",0,INDEX('Appendix 3 Rules'!$H$2:$H$18,MATCH(F127,'Appendix 3 Rules'!$A$2:$A$17))))+(IF(W127="",0,INDEX('Appendix 3 Rules'!$I$2:$I$18,MATCH(F127,'Appendix 3 Rules'!$A$2:$A$17))))+(IF(Y127="",0,INDEX('Appendix 3 Rules'!$J$2:$J$18,MATCH(F127,'Appendix 3 Rules'!$A$2:$A$17))))+(IF(AA127="",0,INDEX('Appendix 3 Rules'!$K$2:$K$18,MATCH(F127,'Appendix 3 Rules'!$A$2:$A$17))))+(IF(AC127="",0,INDEX('Appendix 3 Rules'!$L$2:$L$18,MATCH(F127,'Appendix 3 Rules'!$A$2:$A$17))))+(IF(AE127="",0,INDEX('Appendix 3 Rules'!$M$2:$M$18,MATCH(F127,'Appendix 3 Rules'!$A$2:$A$17))))+(IF(AG127="",0,INDEX('Appendix 3 Rules'!$N$2:$N$18,MATCH(F127,'Appendix 3 Rules'!$A$2:$A$17))))+(IF(F127="gc1",VLOOKUP(F127,'Appendix 3 Rules'!A$34:$O118,15)))+(IF(F127="gc2",VLOOKUP(F127,'Appendix 3 Rules'!A$34:$O118,15)))+(IF(F127="gc3",VLOOKUP(F127,'Appendix 3 Rules'!A$34:$O118,15)))+(IF(F127="gr1",VLOOKUP(F127,'Appendix 3 Rules'!A$34:$O118,15)))+(IF(F127="gr2",VLOOKUP(F127,'Appendix 3 Rules'!A$34:$O118,15)))+(IF(F127="gr3",VLOOKUP(F127,'Appendix 3 Rules'!A$34:$O118,15)))+(IF(F127="h1",VLOOKUP(F127,'Appendix 3 Rules'!A$34:$O118,15)))+(IF(F127="h2",VLOOKUP(F127,'Appendix 3 Rules'!A$34:$O118,15)))+(IF(F127="h3",VLOOKUP(F127,'Appendix 3 Rules'!A$34:$O118,15)))+(IF(F127="i1",VLOOKUP(F127,'Appendix 3 Rules'!A$34:$O118,15)))+(IF(F127="i2",VLOOKUP(F127,'Appendix 3 Rules'!A$34:$O118,15)))+(IF(F127="j1",VLOOKUP(F127,'Appendix 3 Rules'!A$34:$O118,15)))+(IF(F127="j2",VLOOKUP(F127,'Appendix 3 Rules'!A$34:$O118,15)))+(IF(F127="k",VLOOKUP(F127,'Appendix 3 Rules'!A$34:$O118,15)))+(IF(F127="l1",VLOOKUP(F127,'Appendix 3 Rules'!A$34:$O118,15)))+(IF(F127="l2",VLOOKUP(F127,'Appendix 3 Rules'!A$34:$O118,15)))+(IF(F127="m1",VLOOKUP(F127,'Appendix 3 Rules'!A$34:$O118,15)))+(IF(F127="m2",VLOOKUP(F127,'Appendix 3 Rules'!A$34:$O118,15)))+(IF(F127="m3",VLOOKUP(F127,'Appendix 3 Rules'!A$34:$O118,15)))+(IF(F127="n",VLOOKUP(F127,'Appendix 3 Rules'!A$34:$O118,15)))+(IF(F127="o",VLOOKUP(F127,'Appendix 3 Rules'!A$34:$O118,15)))+(IF(F127="p",VLOOKUP(F127,'Appendix 3 Rules'!A$34:$O118,15)))+(IF(F127="q",VLOOKUP(F127,'Appendix 3 Rules'!A$34:$O118,15)))+(IF(F127="r",VLOOKUP(F127,'Appendix 3 Rules'!A$34:$O118,15)))+(IF(F127="s",VLOOKUP(F127,'Appendix 3 Rules'!A$34:$O118,15)))+(IF(F127="t",VLOOKUP(F127,'Appendix 3 Rules'!A$34:$O118,15)))+(IF(F127="u",VLOOKUP(F127,'Appendix 3 Rules'!A$34:$O118,15))))</f>
        <v/>
      </c>
      <c r="H127" s="93" t="str">
        <f>IF(F127="","",IF(OR(F127="d",F127="e",F127="gc1",F127="gc2",F127="gc3",F127="gr1",F127="gr2",F127="gr3",F127="h1",F127="h2",F127="h3",F127="i1",F127="i2",F127="j1",F127="j2",F127="k",F127="l1",F127="l2",F127="m1",F127="m2",F127="m3",F127="n",F127="o",F127="p",F127="q",F127="r",F127="s",F127="t",F127="u",F127="f"),MIN(G127,VLOOKUP(F127,'Appx 3 (Mass) Rules'!$A$1:$D$150,4,0)),MIN(G127,VLOOKUP(F127,'Appx 3 (Mass) Rules'!$A$1:$D$150,4,0),SUMPRODUCT(IF(I127="",0,INDEX('Appendix 3 Rules'!$B$2:$B$18,MATCH(F127,'Appendix 3 Rules'!$A$2:$A$17))))+(IF(K127="",0,INDEX('Appendix 3 Rules'!$C$2:$C$18,MATCH(F127,'Appendix 3 Rules'!$A$2:$A$17))))+(IF(M127="",0,INDEX('Appendix 3 Rules'!$D$2:$D$18,MATCH(F127,'Appendix 3 Rules'!$A$2:$A$17))))+(IF(O127="",0,INDEX('Appendix 3 Rules'!$E$2:$E$18,MATCH(F127,'Appendix 3 Rules'!$A$2:$A$17))))+(IF(Q127="",0,INDEX('Appendix 3 Rules'!$F$2:$F$18,MATCH(F127,'Appendix 3 Rules'!$A$2:$A$17))))+(IF(S127="",0,INDEX('Appendix 3 Rules'!$G$2:$G$18,MATCH(F127,'Appendix 3 Rules'!$A$2:$A$17))))+(IF(U127="",0,INDEX('Appendix 3 Rules'!$H$2:$H$18,MATCH(F127,'Appendix 3 Rules'!$A$2:$A$17))))+(IF(W127="",0,INDEX('Appendix 3 Rules'!$I$2:$I$18,MATCH(F127,'Appendix 3 Rules'!$A$2:$A$17))))+(IF(Y127="",0,INDEX('Appendix 3 Rules'!$J$2:$J$18,MATCH(F127,'Appendix 3 Rules'!$A$2:$A$17))))+(IF(AA127="",0,INDEX('Appendix 3 Rules'!$K$2:$K$18,MATCH(F127,'Appendix 3 Rules'!$A$2:$A$17))))+(IF(AC127="",0,INDEX('Appendix 3 Rules'!$L$2:$L$18,MATCH(F127,'Appendix 3 Rules'!$A$2:$A$17))))+(IF(AE127="",0,INDEX('Appendix 3 Rules'!$M$2:$M$18,MATCH(F127,'Appendix 3 Rules'!$A$2:$A$17))))+(IF(AG127="",0,INDEX('Appendix 3 Rules'!$N$2:$N$18,MATCH(F127,'Appendix 3 Rules'!$A$2:$A$17))))+(IF(F127="gc1",VLOOKUP(F127,'Appendix 3 Rules'!A$34:$O118,15)))+(IF(F127="gc2",VLOOKUP(F127,'Appendix 3 Rules'!A$34:$O118,15)))+(IF(F127="gc3",VLOOKUP(F127,'Appendix 3 Rules'!A$34:$O118,15)))+(IF(F127="gr1",VLOOKUP(F127,'Appendix 3 Rules'!A$34:$O118,15)))+(IF(F127="gr2",VLOOKUP(F127,'Appendix 3 Rules'!A$34:$O118,15)))+(IF(F127="gr3",VLOOKUP(F127,'Appendix 3 Rules'!A$34:$O118,15)))+(IF(F127="h1",VLOOKUP(F127,'Appendix 3 Rules'!A$34:$O118,15)))+(IF(F127="h2",VLOOKUP(F127,'Appendix 3 Rules'!A$34:$O118,15)))+(IF(F127="h3",VLOOKUP(F127,'Appendix 3 Rules'!A$34:$O118,15)))+(IF(F127="i1",VLOOKUP(F127,'Appendix 3 Rules'!A$34:$O118,15)))+(IF(F127="i2",VLOOKUP(F127,'Appendix 3 Rules'!A$34:$O118,15)))+(IF(F127="j1",VLOOKUP(F127,'Appendix 3 Rules'!A$34:$O118,15)))+(IF(F127="j2",VLOOKUP(F127,'Appendix 3 Rules'!A$34:$O118,15)))+(IF(F127="k",VLOOKUP(F127,'Appendix 3 Rules'!A$34:$O118,15)))+(IF(F127="l1",VLOOKUP(F127,'Appendix 3 Rules'!A$34:$O118,15)))+(IF(F127="l2",VLOOKUP(F127,'Appendix 3 Rules'!A$34:$O118,15)))+(IF(F127="m1",VLOOKUP(F127,'Appendix 3 Rules'!A$34:$O118,15)))+(IF(F127="m2",VLOOKUP(F127,'Appendix 3 Rules'!A$34:$O118,15)))+(IF(F127="m3",VLOOKUP(F127,'Appendix 3 Rules'!A$34:$O118,15)))+(IF(F127="n",VLOOKUP(F127,'Appendix 3 Rules'!A$34:$O118,15)))+(IF(F127="o",VLOOKUP(F127,'Appendix 3 Rules'!A$34:$O118,15)))+(IF(F127="p",VLOOKUP(F127,'Appendix 3 Rules'!A$34:$O118,15)))+(IF(F127="q",VLOOKUP(F127,'Appendix 3 Rules'!A$34:$O118,15)))+(IF(F127="r",VLOOKUP(F127,'Appendix 3 Rules'!A$34:$O118,15)))+(IF(F127="s",VLOOKUP(F127,'Appendix 3 Rules'!A$34:$O118,15)))+(IF(F127="t",VLOOKUP(F127,'Appendix 3 Rules'!A$34:$O118,15)))+(IF(F127="u",VLOOKUP(F127,'Appendix 3 Rules'!A$34:$O118,15))))))</f>
        <v/>
      </c>
      <c r="I127" s="15"/>
      <c r="J127" s="16"/>
      <c r="K127" s="15"/>
      <c r="L127" s="16"/>
      <c r="M127" s="15"/>
      <c r="N127" s="16"/>
      <c r="O127" s="15"/>
      <c r="P127" s="16"/>
      <c r="Q127" s="15"/>
      <c r="R127" s="16"/>
      <c r="S127" s="15"/>
      <c r="T127" s="16"/>
      <c r="U127" s="15"/>
      <c r="V127" s="16"/>
      <c r="W127" s="15"/>
      <c r="X127" s="16"/>
      <c r="Y127" s="15"/>
      <c r="Z127" s="16"/>
      <c r="AA127" s="15"/>
      <c r="AB127" s="16"/>
      <c r="AC127" s="11"/>
      <c r="AD127" s="16"/>
      <c r="AE127" s="11"/>
      <c r="AF127" s="16"/>
      <c r="AG127" s="11"/>
      <c r="AH127" s="16"/>
      <c r="AJ127" s="16" t="str">
        <f>IF(AND(F127&lt;&gt;"f",M127&lt;&gt;""),VLOOKUP(F127,'Appendix 3 Rules'!$A$1:$O$34,4,FALSE),"")</f>
        <v/>
      </c>
      <c r="AK127" s="16" t="str">
        <f>IF(Q127="","",VLOOKUP(F127,'Appendix 3 Rules'!$A$1:$N$34,6,FALSE))</f>
        <v/>
      </c>
      <c r="AL127" s="16" t="str">
        <f>IF(AND(F127="f",U127&lt;&gt;""),VLOOKUP(F127,'Appendix 3 Rules'!$A$1:$N$34,8,FALSE),"")</f>
        <v/>
      </c>
    </row>
    <row r="128" spans="1:38" ht="18" customHeight="1" x14ac:dyDescent="0.2">
      <c r="B128" s="92"/>
      <c r="C128" s="12"/>
      <c r="D128" s="13"/>
      <c r="E128" s="12"/>
      <c r="F128" s="11"/>
      <c r="G128" s="26" t="str">
        <f>IF(F128="","",SUMPRODUCT(IF(I128="",0,INDEX('Appendix 3 Rules'!$B$2:$B$18,MATCH(F128,'Appendix 3 Rules'!$A$2:$A$17))))+(IF(K128="",0,INDEX('Appendix 3 Rules'!$C$2:$C$18,MATCH(F128,'Appendix 3 Rules'!$A$2:$A$17))))+(IF(M128="",0,INDEX('Appendix 3 Rules'!$D$2:$D$18,MATCH(F128,'Appendix 3 Rules'!$A$2:$A$17))))+(IF(O128="",0,INDEX('Appendix 3 Rules'!$E$2:$E$18,MATCH(F128,'Appendix 3 Rules'!$A$2:$A$17))))+(IF(Q128="",0,INDEX('Appendix 3 Rules'!$F$2:$F$18,MATCH(F128,'Appendix 3 Rules'!$A$2:$A$17))))+(IF(S128="",0,INDEX('Appendix 3 Rules'!$G$2:$G$18,MATCH(F128,'Appendix 3 Rules'!$A$2:$A$17))))+(IF(U128="",0,INDEX('Appendix 3 Rules'!$H$2:$H$18,MATCH(F128,'Appendix 3 Rules'!$A$2:$A$17))))+(IF(W128="",0,INDEX('Appendix 3 Rules'!$I$2:$I$18,MATCH(F128,'Appendix 3 Rules'!$A$2:$A$17))))+(IF(Y128="",0,INDEX('Appendix 3 Rules'!$J$2:$J$18,MATCH(F128,'Appendix 3 Rules'!$A$2:$A$17))))+(IF(AA128="",0,INDEX('Appendix 3 Rules'!$K$2:$K$18,MATCH(F128,'Appendix 3 Rules'!$A$2:$A$17))))+(IF(AC128="",0,INDEX('Appendix 3 Rules'!$L$2:$L$18,MATCH(F128,'Appendix 3 Rules'!$A$2:$A$17))))+(IF(AE128="",0,INDEX('Appendix 3 Rules'!$M$2:$M$18,MATCH(F128,'Appendix 3 Rules'!$A$2:$A$17))))+(IF(AG128="",0,INDEX('Appendix 3 Rules'!$N$2:$N$18,MATCH(F128,'Appendix 3 Rules'!$A$2:$A$17))))+(IF(F128="gc1",VLOOKUP(F128,'Appendix 3 Rules'!A$34:$O119,15)))+(IF(F128="gc2",VLOOKUP(F128,'Appendix 3 Rules'!A$34:$O119,15)))+(IF(F128="gc3",VLOOKUP(F128,'Appendix 3 Rules'!A$34:$O119,15)))+(IF(F128="gr1",VLOOKUP(F128,'Appendix 3 Rules'!A$34:$O119,15)))+(IF(F128="gr2",VLOOKUP(F128,'Appendix 3 Rules'!A$34:$O119,15)))+(IF(F128="gr3",VLOOKUP(F128,'Appendix 3 Rules'!A$34:$O119,15)))+(IF(F128="h1",VLOOKUP(F128,'Appendix 3 Rules'!A$34:$O119,15)))+(IF(F128="h2",VLOOKUP(F128,'Appendix 3 Rules'!A$34:$O119,15)))+(IF(F128="h3",VLOOKUP(F128,'Appendix 3 Rules'!A$34:$O119,15)))+(IF(F128="i1",VLOOKUP(F128,'Appendix 3 Rules'!A$34:$O119,15)))+(IF(F128="i2",VLOOKUP(F128,'Appendix 3 Rules'!A$34:$O119,15)))+(IF(F128="j1",VLOOKUP(F128,'Appendix 3 Rules'!A$34:$O119,15)))+(IF(F128="j2",VLOOKUP(F128,'Appendix 3 Rules'!A$34:$O119,15)))+(IF(F128="k",VLOOKUP(F128,'Appendix 3 Rules'!A$34:$O119,15)))+(IF(F128="l1",VLOOKUP(F128,'Appendix 3 Rules'!A$34:$O119,15)))+(IF(F128="l2",VLOOKUP(F128,'Appendix 3 Rules'!A$34:$O119,15)))+(IF(F128="m1",VLOOKUP(F128,'Appendix 3 Rules'!A$34:$O119,15)))+(IF(F128="m2",VLOOKUP(F128,'Appendix 3 Rules'!A$34:$O119,15)))+(IF(F128="m3",VLOOKUP(F128,'Appendix 3 Rules'!A$34:$O119,15)))+(IF(F128="n",VLOOKUP(F128,'Appendix 3 Rules'!A$34:$O119,15)))+(IF(F128="o",VLOOKUP(F128,'Appendix 3 Rules'!A$34:$O119,15)))+(IF(F128="p",VLOOKUP(F128,'Appendix 3 Rules'!A$34:$O119,15)))+(IF(F128="q",VLOOKUP(F128,'Appendix 3 Rules'!A$34:$O119,15)))+(IF(F128="r",VLOOKUP(F128,'Appendix 3 Rules'!A$34:$O119,15)))+(IF(F128="s",VLOOKUP(F128,'Appendix 3 Rules'!A$34:$O119,15)))+(IF(F128="t",VLOOKUP(F128,'Appendix 3 Rules'!A$34:$O119,15)))+(IF(F128="u",VLOOKUP(F128,'Appendix 3 Rules'!A$34:$O119,15))))</f>
        <v/>
      </c>
      <c r="H128" s="93" t="str">
        <f>IF(F128="","",IF(OR(F128="d",F128="e",F128="gc1",F128="gc2",F128="gc3",F128="gr1",F128="gr2",F128="gr3",F128="h1",F128="h2",F128="h3",F128="i1",F128="i2",F128="j1",F128="j2",F128="k",F128="l1",F128="l2",F128="m1",F128="m2",F128="m3",F128="n",F128="o",F128="p",F128="q",F128="r",F128="s",F128="t",F128="u",F128="f"),MIN(G128,VLOOKUP(F128,'Appx 3 (Mass) Rules'!$A$1:$D$150,4,0)),MIN(G128,VLOOKUP(F128,'Appx 3 (Mass) Rules'!$A$1:$D$150,4,0),SUMPRODUCT(IF(I128="",0,INDEX('Appendix 3 Rules'!$B$2:$B$18,MATCH(F128,'Appendix 3 Rules'!$A$2:$A$17))))+(IF(K128="",0,INDEX('Appendix 3 Rules'!$C$2:$C$18,MATCH(F128,'Appendix 3 Rules'!$A$2:$A$17))))+(IF(M128="",0,INDEX('Appendix 3 Rules'!$D$2:$D$18,MATCH(F128,'Appendix 3 Rules'!$A$2:$A$17))))+(IF(O128="",0,INDEX('Appendix 3 Rules'!$E$2:$E$18,MATCH(F128,'Appendix 3 Rules'!$A$2:$A$17))))+(IF(Q128="",0,INDEX('Appendix 3 Rules'!$F$2:$F$18,MATCH(F128,'Appendix 3 Rules'!$A$2:$A$17))))+(IF(S128="",0,INDEX('Appendix 3 Rules'!$G$2:$G$18,MATCH(F128,'Appendix 3 Rules'!$A$2:$A$17))))+(IF(U128="",0,INDEX('Appendix 3 Rules'!$H$2:$H$18,MATCH(F128,'Appendix 3 Rules'!$A$2:$A$17))))+(IF(W128="",0,INDEX('Appendix 3 Rules'!$I$2:$I$18,MATCH(F128,'Appendix 3 Rules'!$A$2:$A$17))))+(IF(Y128="",0,INDEX('Appendix 3 Rules'!$J$2:$J$18,MATCH(F128,'Appendix 3 Rules'!$A$2:$A$17))))+(IF(AA128="",0,INDEX('Appendix 3 Rules'!$K$2:$K$18,MATCH(F128,'Appendix 3 Rules'!$A$2:$A$17))))+(IF(AC128="",0,INDEX('Appendix 3 Rules'!$L$2:$L$18,MATCH(F128,'Appendix 3 Rules'!$A$2:$A$17))))+(IF(AE128="",0,INDEX('Appendix 3 Rules'!$M$2:$M$18,MATCH(F128,'Appendix 3 Rules'!$A$2:$A$17))))+(IF(AG128="",0,INDEX('Appendix 3 Rules'!$N$2:$N$18,MATCH(F128,'Appendix 3 Rules'!$A$2:$A$17))))+(IF(F128="gc1",VLOOKUP(F128,'Appendix 3 Rules'!A$34:$O119,15)))+(IF(F128="gc2",VLOOKUP(F128,'Appendix 3 Rules'!A$34:$O119,15)))+(IF(F128="gc3",VLOOKUP(F128,'Appendix 3 Rules'!A$34:$O119,15)))+(IF(F128="gr1",VLOOKUP(F128,'Appendix 3 Rules'!A$34:$O119,15)))+(IF(F128="gr2",VLOOKUP(F128,'Appendix 3 Rules'!A$34:$O119,15)))+(IF(F128="gr3",VLOOKUP(F128,'Appendix 3 Rules'!A$34:$O119,15)))+(IF(F128="h1",VLOOKUP(F128,'Appendix 3 Rules'!A$34:$O119,15)))+(IF(F128="h2",VLOOKUP(F128,'Appendix 3 Rules'!A$34:$O119,15)))+(IF(F128="h3",VLOOKUP(F128,'Appendix 3 Rules'!A$34:$O119,15)))+(IF(F128="i1",VLOOKUP(F128,'Appendix 3 Rules'!A$34:$O119,15)))+(IF(F128="i2",VLOOKUP(F128,'Appendix 3 Rules'!A$34:$O119,15)))+(IF(F128="j1",VLOOKUP(F128,'Appendix 3 Rules'!A$34:$O119,15)))+(IF(F128="j2",VLOOKUP(F128,'Appendix 3 Rules'!A$34:$O119,15)))+(IF(F128="k",VLOOKUP(F128,'Appendix 3 Rules'!A$34:$O119,15)))+(IF(F128="l1",VLOOKUP(F128,'Appendix 3 Rules'!A$34:$O119,15)))+(IF(F128="l2",VLOOKUP(F128,'Appendix 3 Rules'!A$34:$O119,15)))+(IF(F128="m1",VLOOKUP(F128,'Appendix 3 Rules'!A$34:$O119,15)))+(IF(F128="m2",VLOOKUP(F128,'Appendix 3 Rules'!A$34:$O119,15)))+(IF(F128="m3",VLOOKUP(F128,'Appendix 3 Rules'!A$34:$O119,15)))+(IF(F128="n",VLOOKUP(F128,'Appendix 3 Rules'!A$34:$O119,15)))+(IF(F128="o",VLOOKUP(F128,'Appendix 3 Rules'!A$34:$O119,15)))+(IF(F128="p",VLOOKUP(F128,'Appendix 3 Rules'!A$34:$O119,15)))+(IF(F128="q",VLOOKUP(F128,'Appendix 3 Rules'!A$34:$O119,15)))+(IF(F128="r",VLOOKUP(F128,'Appendix 3 Rules'!A$34:$O119,15)))+(IF(F128="s",VLOOKUP(F128,'Appendix 3 Rules'!A$34:$O119,15)))+(IF(F128="t",VLOOKUP(F128,'Appendix 3 Rules'!A$34:$O119,15)))+(IF(F128="u",VLOOKUP(F128,'Appendix 3 Rules'!A$34:$O119,15))))))</f>
        <v/>
      </c>
      <c r="I128" s="14"/>
      <c r="J128" s="17"/>
      <c r="K128" s="14"/>
      <c r="L128" s="17"/>
      <c r="M128" s="14"/>
      <c r="N128" s="17"/>
      <c r="O128" s="14"/>
      <c r="P128" s="17"/>
      <c r="Q128" s="14"/>
      <c r="R128" s="17"/>
      <c r="S128" s="90"/>
      <c r="T128" s="17"/>
      <c r="U128" s="14"/>
      <c r="V128" s="17"/>
      <c r="W128" s="14"/>
      <c r="X128" s="17"/>
      <c r="Y128" s="91"/>
      <c r="Z128" s="17"/>
      <c r="AA128" s="91"/>
      <c r="AB128" s="17"/>
      <c r="AC128" s="11"/>
      <c r="AD128" s="16"/>
      <c r="AE128" s="11"/>
      <c r="AF128" s="16"/>
      <c r="AG128" s="11"/>
      <c r="AH128" s="16"/>
      <c r="AJ128" s="16" t="str">
        <f>IF(AND(F128&lt;&gt;"f",M128&lt;&gt;""),VLOOKUP(F128,'Appendix 3 Rules'!$A$1:$O$34,4,FALSE),"")</f>
        <v/>
      </c>
      <c r="AK128" s="16" t="str">
        <f>IF(Q128="","",VLOOKUP(F128,'Appendix 3 Rules'!$A$1:$N$34,6,FALSE))</f>
        <v/>
      </c>
      <c r="AL128" s="16" t="str">
        <f>IF(AND(F128="f",U128&lt;&gt;""),VLOOKUP(F128,'Appendix 3 Rules'!$A$1:$N$34,8,FALSE),"")</f>
        <v/>
      </c>
    </row>
    <row r="129" spans="1:38" ht="18" customHeight="1" x14ac:dyDescent="0.2">
      <c r="B129" s="92"/>
      <c r="C129" s="12"/>
      <c r="D129" s="13"/>
      <c r="E129" s="12"/>
      <c r="F129" s="11"/>
      <c r="G129" s="26" t="str">
        <f>IF(F129="","",SUMPRODUCT(IF(I129="",0,INDEX('Appendix 3 Rules'!$B$2:$B$18,MATCH(F129,'Appendix 3 Rules'!$A$2:$A$17))))+(IF(K129="",0,INDEX('Appendix 3 Rules'!$C$2:$C$18,MATCH(F129,'Appendix 3 Rules'!$A$2:$A$17))))+(IF(M129="",0,INDEX('Appendix 3 Rules'!$D$2:$D$18,MATCH(F129,'Appendix 3 Rules'!$A$2:$A$17))))+(IF(O129="",0,INDEX('Appendix 3 Rules'!$E$2:$E$18,MATCH(F129,'Appendix 3 Rules'!$A$2:$A$17))))+(IF(Q129="",0,INDEX('Appendix 3 Rules'!$F$2:$F$18,MATCH(F129,'Appendix 3 Rules'!$A$2:$A$17))))+(IF(S129="",0,INDEX('Appendix 3 Rules'!$G$2:$G$18,MATCH(F129,'Appendix 3 Rules'!$A$2:$A$17))))+(IF(U129="",0,INDEX('Appendix 3 Rules'!$H$2:$H$18,MATCH(F129,'Appendix 3 Rules'!$A$2:$A$17))))+(IF(W129="",0,INDEX('Appendix 3 Rules'!$I$2:$I$18,MATCH(F129,'Appendix 3 Rules'!$A$2:$A$17))))+(IF(Y129="",0,INDEX('Appendix 3 Rules'!$J$2:$J$18,MATCH(F129,'Appendix 3 Rules'!$A$2:$A$17))))+(IF(AA129="",0,INDEX('Appendix 3 Rules'!$K$2:$K$18,MATCH(F129,'Appendix 3 Rules'!$A$2:$A$17))))+(IF(AC129="",0,INDEX('Appendix 3 Rules'!$L$2:$L$18,MATCH(F129,'Appendix 3 Rules'!$A$2:$A$17))))+(IF(AE129="",0,INDEX('Appendix 3 Rules'!$M$2:$M$18,MATCH(F129,'Appendix 3 Rules'!$A$2:$A$17))))+(IF(AG129="",0,INDEX('Appendix 3 Rules'!$N$2:$N$18,MATCH(F129,'Appendix 3 Rules'!$A$2:$A$17))))+(IF(F129="gc1",VLOOKUP(F129,'Appendix 3 Rules'!A$34:$O120,15)))+(IF(F129="gc2",VLOOKUP(F129,'Appendix 3 Rules'!A$34:$O120,15)))+(IF(F129="gc3",VLOOKUP(F129,'Appendix 3 Rules'!A$34:$O120,15)))+(IF(F129="gr1",VLOOKUP(F129,'Appendix 3 Rules'!A$34:$O120,15)))+(IF(F129="gr2",VLOOKUP(F129,'Appendix 3 Rules'!A$34:$O120,15)))+(IF(F129="gr3",VLOOKUP(F129,'Appendix 3 Rules'!A$34:$O120,15)))+(IF(F129="h1",VLOOKUP(F129,'Appendix 3 Rules'!A$34:$O120,15)))+(IF(F129="h2",VLOOKUP(F129,'Appendix 3 Rules'!A$34:$O120,15)))+(IF(F129="h3",VLOOKUP(F129,'Appendix 3 Rules'!A$34:$O120,15)))+(IF(F129="i1",VLOOKUP(F129,'Appendix 3 Rules'!A$34:$O120,15)))+(IF(F129="i2",VLOOKUP(F129,'Appendix 3 Rules'!A$34:$O120,15)))+(IF(F129="j1",VLOOKUP(F129,'Appendix 3 Rules'!A$34:$O120,15)))+(IF(F129="j2",VLOOKUP(F129,'Appendix 3 Rules'!A$34:$O120,15)))+(IF(F129="k",VLOOKUP(F129,'Appendix 3 Rules'!A$34:$O120,15)))+(IF(F129="l1",VLOOKUP(F129,'Appendix 3 Rules'!A$34:$O120,15)))+(IF(F129="l2",VLOOKUP(F129,'Appendix 3 Rules'!A$34:$O120,15)))+(IF(F129="m1",VLOOKUP(F129,'Appendix 3 Rules'!A$34:$O120,15)))+(IF(F129="m2",VLOOKUP(F129,'Appendix 3 Rules'!A$34:$O120,15)))+(IF(F129="m3",VLOOKUP(F129,'Appendix 3 Rules'!A$34:$O120,15)))+(IF(F129="n",VLOOKUP(F129,'Appendix 3 Rules'!A$34:$O120,15)))+(IF(F129="o",VLOOKUP(F129,'Appendix 3 Rules'!A$34:$O120,15)))+(IF(F129="p",VLOOKUP(F129,'Appendix 3 Rules'!A$34:$O120,15)))+(IF(F129="q",VLOOKUP(F129,'Appendix 3 Rules'!A$34:$O120,15)))+(IF(F129="r",VLOOKUP(F129,'Appendix 3 Rules'!A$34:$O120,15)))+(IF(F129="s",VLOOKUP(F129,'Appendix 3 Rules'!A$34:$O120,15)))+(IF(F129="t",VLOOKUP(F129,'Appendix 3 Rules'!A$34:$O120,15)))+(IF(F129="u",VLOOKUP(F129,'Appendix 3 Rules'!A$34:$O120,15))))</f>
        <v/>
      </c>
      <c r="H129" s="93" t="str">
        <f>IF(F129="","",IF(OR(F129="d",F129="e",F129="gc1",F129="gc2",F129="gc3",F129="gr1",F129="gr2",F129="gr3",F129="h1",F129="h2",F129="h3",F129="i1",F129="i2",F129="j1",F129="j2",F129="k",F129="l1",F129="l2",F129="m1",F129="m2",F129="m3",F129="n",F129="o",F129="p",F129="q",F129="r",F129="s",F129="t",F129="u",F129="f"),MIN(G129,VLOOKUP(F129,'Appx 3 (Mass) Rules'!$A$1:$D$150,4,0)),MIN(G129,VLOOKUP(F129,'Appx 3 (Mass) Rules'!$A$1:$D$150,4,0),SUMPRODUCT(IF(I129="",0,INDEX('Appendix 3 Rules'!$B$2:$B$18,MATCH(F129,'Appendix 3 Rules'!$A$2:$A$17))))+(IF(K129="",0,INDEX('Appendix 3 Rules'!$C$2:$C$18,MATCH(F129,'Appendix 3 Rules'!$A$2:$A$17))))+(IF(M129="",0,INDEX('Appendix 3 Rules'!$D$2:$D$18,MATCH(F129,'Appendix 3 Rules'!$A$2:$A$17))))+(IF(O129="",0,INDEX('Appendix 3 Rules'!$E$2:$E$18,MATCH(F129,'Appendix 3 Rules'!$A$2:$A$17))))+(IF(Q129="",0,INDEX('Appendix 3 Rules'!$F$2:$F$18,MATCH(F129,'Appendix 3 Rules'!$A$2:$A$17))))+(IF(S129="",0,INDEX('Appendix 3 Rules'!$G$2:$G$18,MATCH(F129,'Appendix 3 Rules'!$A$2:$A$17))))+(IF(U129="",0,INDEX('Appendix 3 Rules'!$H$2:$H$18,MATCH(F129,'Appendix 3 Rules'!$A$2:$A$17))))+(IF(W129="",0,INDEX('Appendix 3 Rules'!$I$2:$I$18,MATCH(F129,'Appendix 3 Rules'!$A$2:$A$17))))+(IF(Y129="",0,INDEX('Appendix 3 Rules'!$J$2:$J$18,MATCH(F129,'Appendix 3 Rules'!$A$2:$A$17))))+(IF(AA129="",0,INDEX('Appendix 3 Rules'!$K$2:$K$18,MATCH(F129,'Appendix 3 Rules'!$A$2:$A$17))))+(IF(AC129="",0,INDEX('Appendix 3 Rules'!$L$2:$L$18,MATCH(F129,'Appendix 3 Rules'!$A$2:$A$17))))+(IF(AE129="",0,INDEX('Appendix 3 Rules'!$M$2:$M$18,MATCH(F129,'Appendix 3 Rules'!$A$2:$A$17))))+(IF(AG129="",0,INDEX('Appendix 3 Rules'!$N$2:$N$18,MATCH(F129,'Appendix 3 Rules'!$A$2:$A$17))))+(IF(F129="gc1",VLOOKUP(F129,'Appendix 3 Rules'!A$34:$O120,15)))+(IF(F129="gc2",VLOOKUP(F129,'Appendix 3 Rules'!A$34:$O120,15)))+(IF(F129="gc3",VLOOKUP(F129,'Appendix 3 Rules'!A$34:$O120,15)))+(IF(F129="gr1",VLOOKUP(F129,'Appendix 3 Rules'!A$34:$O120,15)))+(IF(F129="gr2",VLOOKUP(F129,'Appendix 3 Rules'!A$34:$O120,15)))+(IF(F129="gr3",VLOOKUP(F129,'Appendix 3 Rules'!A$34:$O120,15)))+(IF(F129="h1",VLOOKUP(F129,'Appendix 3 Rules'!A$34:$O120,15)))+(IF(F129="h2",VLOOKUP(F129,'Appendix 3 Rules'!A$34:$O120,15)))+(IF(F129="h3",VLOOKUP(F129,'Appendix 3 Rules'!A$34:$O120,15)))+(IF(F129="i1",VLOOKUP(F129,'Appendix 3 Rules'!A$34:$O120,15)))+(IF(F129="i2",VLOOKUP(F129,'Appendix 3 Rules'!A$34:$O120,15)))+(IF(F129="j1",VLOOKUP(F129,'Appendix 3 Rules'!A$34:$O120,15)))+(IF(F129="j2",VLOOKUP(F129,'Appendix 3 Rules'!A$34:$O120,15)))+(IF(F129="k",VLOOKUP(F129,'Appendix 3 Rules'!A$34:$O120,15)))+(IF(F129="l1",VLOOKUP(F129,'Appendix 3 Rules'!A$34:$O120,15)))+(IF(F129="l2",VLOOKUP(F129,'Appendix 3 Rules'!A$34:$O120,15)))+(IF(F129="m1",VLOOKUP(F129,'Appendix 3 Rules'!A$34:$O120,15)))+(IF(F129="m2",VLOOKUP(F129,'Appendix 3 Rules'!A$34:$O120,15)))+(IF(F129="m3",VLOOKUP(F129,'Appendix 3 Rules'!A$34:$O120,15)))+(IF(F129="n",VLOOKUP(F129,'Appendix 3 Rules'!A$34:$O120,15)))+(IF(F129="o",VLOOKUP(F129,'Appendix 3 Rules'!A$34:$O120,15)))+(IF(F129="p",VLOOKUP(F129,'Appendix 3 Rules'!A$34:$O120,15)))+(IF(F129="q",VLOOKUP(F129,'Appendix 3 Rules'!A$34:$O120,15)))+(IF(F129="r",VLOOKUP(F129,'Appendix 3 Rules'!A$34:$O120,15)))+(IF(F129="s",VLOOKUP(F129,'Appendix 3 Rules'!A$34:$O120,15)))+(IF(F129="t",VLOOKUP(F129,'Appendix 3 Rules'!A$34:$O120,15)))+(IF(F129="u",VLOOKUP(F129,'Appendix 3 Rules'!A$34:$O120,15))))))</f>
        <v/>
      </c>
      <c r="I129" s="15"/>
      <c r="J129" s="16"/>
      <c r="K129" s="15"/>
      <c r="L129" s="16"/>
      <c r="M129" s="15"/>
      <c r="N129" s="16"/>
      <c r="O129" s="15"/>
      <c r="P129" s="16"/>
      <c r="Q129" s="15"/>
      <c r="R129" s="16"/>
      <c r="S129" s="15"/>
      <c r="T129" s="16"/>
      <c r="U129" s="15"/>
      <c r="V129" s="16"/>
      <c r="W129" s="15"/>
      <c r="X129" s="16"/>
      <c r="Y129" s="15"/>
      <c r="Z129" s="16"/>
      <c r="AA129" s="15"/>
      <c r="AB129" s="16"/>
      <c r="AC129" s="11"/>
      <c r="AD129" s="16"/>
      <c r="AE129" s="11"/>
      <c r="AF129" s="16"/>
      <c r="AG129" s="11"/>
      <c r="AH129" s="16"/>
      <c r="AJ129" s="16" t="str">
        <f>IF(AND(F129&lt;&gt;"f",M129&lt;&gt;""),VLOOKUP(F129,'Appendix 3 Rules'!$A$1:$O$34,4,FALSE),"")</f>
        <v/>
      </c>
      <c r="AK129" s="16" t="str">
        <f>IF(Q129="","",VLOOKUP(F129,'Appendix 3 Rules'!$A$1:$N$34,6,FALSE))</f>
        <v/>
      </c>
      <c r="AL129" s="16" t="str">
        <f>IF(AND(F129="f",U129&lt;&gt;""),VLOOKUP(F129,'Appendix 3 Rules'!$A$1:$N$34,8,FALSE),"")</f>
        <v/>
      </c>
    </row>
    <row r="130" spans="1:38" ht="18" customHeight="1" x14ac:dyDescent="0.2">
      <c r="A130" s="94"/>
      <c r="B130" s="92"/>
      <c r="C130" s="12"/>
      <c r="D130" s="13"/>
      <c r="E130" s="12"/>
      <c r="F130" s="11"/>
      <c r="G130" s="26" t="str">
        <f>IF(F130="","",SUMPRODUCT(IF(I130="",0,INDEX('Appendix 3 Rules'!$B$2:$B$18,MATCH(F130,'Appendix 3 Rules'!$A$2:$A$17))))+(IF(K130="",0,INDEX('Appendix 3 Rules'!$C$2:$C$18,MATCH(F130,'Appendix 3 Rules'!$A$2:$A$17))))+(IF(M130="",0,INDEX('Appendix 3 Rules'!$D$2:$D$18,MATCH(F130,'Appendix 3 Rules'!$A$2:$A$17))))+(IF(O130="",0,INDEX('Appendix 3 Rules'!$E$2:$E$18,MATCH(F130,'Appendix 3 Rules'!$A$2:$A$17))))+(IF(Q130="",0,INDEX('Appendix 3 Rules'!$F$2:$F$18,MATCH(F130,'Appendix 3 Rules'!$A$2:$A$17))))+(IF(S130="",0,INDEX('Appendix 3 Rules'!$G$2:$G$18,MATCH(F130,'Appendix 3 Rules'!$A$2:$A$17))))+(IF(U130="",0,INDEX('Appendix 3 Rules'!$H$2:$H$18,MATCH(F130,'Appendix 3 Rules'!$A$2:$A$17))))+(IF(W130="",0,INDEX('Appendix 3 Rules'!$I$2:$I$18,MATCH(F130,'Appendix 3 Rules'!$A$2:$A$17))))+(IF(Y130="",0,INDEX('Appendix 3 Rules'!$J$2:$J$18,MATCH(F130,'Appendix 3 Rules'!$A$2:$A$17))))+(IF(AA130="",0,INDEX('Appendix 3 Rules'!$K$2:$K$18,MATCH(F130,'Appendix 3 Rules'!$A$2:$A$17))))+(IF(AC130="",0,INDEX('Appendix 3 Rules'!$L$2:$L$18,MATCH(F130,'Appendix 3 Rules'!$A$2:$A$17))))+(IF(AE130="",0,INDEX('Appendix 3 Rules'!$M$2:$M$18,MATCH(F130,'Appendix 3 Rules'!$A$2:$A$17))))+(IF(AG130="",0,INDEX('Appendix 3 Rules'!$N$2:$N$18,MATCH(F130,'Appendix 3 Rules'!$A$2:$A$17))))+(IF(F130="gc1",VLOOKUP(F130,'Appendix 3 Rules'!A$34:$O121,15)))+(IF(F130="gc2",VLOOKUP(F130,'Appendix 3 Rules'!A$34:$O121,15)))+(IF(F130="gc3",VLOOKUP(F130,'Appendix 3 Rules'!A$34:$O121,15)))+(IF(F130="gr1",VLOOKUP(F130,'Appendix 3 Rules'!A$34:$O121,15)))+(IF(F130="gr2",VLOOKUP(F130,'Appendix 3 Rules'!A$34:$O121,15)))+(IF(F130="gr3",VLOOKUP(F130,'Appendix 3 Rules'!A$34:$O121,15)))+(IF(F130="h1",VLOOKUP(F130,'Appendix 3 Rules'!A$34:$O121,15)))+(IF(F130="h2",VLOOKUP(F130,'Appendix 3 Rules'!A$34:$O121,15)))+(IF(F130="h3",VLOOKUP(F130,'Appendix 3 Rules'!A$34:$O121,15)))+(IF(F130="i1",VLOOKUP(F130,'Appendix 3 Rules'!A$34:$O121,15)))+(IF(F130="i2",VLOOKUP(F130,'Appendix 3 Rules'!A$34:$O121,15)))+(IF(F130="j1",VLOOKUP(F130,'Appendix 3 Rules'!A$34:$O121,15)))+(IF(F130="j2",VLOOKUP(F130,'Appendix 3 Rules'!A$34:$O121,15)))+(IF(F130="k",VLOOKUP(F130,'Appendix 3 Rules'!A$34:$O121,15)))+(IF(F130="l1",VLOOKUP(F130,'Appendix 3 Rules'!A$34:$O121,15)))+(IF(F130="l2",VLOOKUP(F130,'Appendix 3 Rules'!A$34:$O121,15)))+(IF(F130="m1",VLOOKUP(F130,'Appendix 3 Rules'!A$34:$O121,15)))+(IF(F130="m2",VLOOKUP(F130,'Appendix 3 Rules'!A$34:$O121,15)))+(IF(F130="m3",VLOOKUP(F130,'Appendix 3 Rules'!A$34:$O121,15)))+(IF(F130="n",VLOOKUP(F130,'Appendix 3 Rules'!A$34:$O121,15)))+(IF(F130="o",VLOOKUP(F130,'Appendix 3 Rules'!A$34:$O121,15)))+(IF(F130="p",VLOOKUP(F130,'Appendix 3 Rules'!A$34:$O121,15)))+(IF(F130="q",VLOOKUP(F130,'Appendix 3 Rules'!A$34:$O121,15)))+(IF(F130="r",VLOOKUP(F130,'Appendix 3 Rules'!A$34:$O121,15)))+(IF(F130="s",VLOOKUP(F130,'Appendix 3 Rules'!A$34:$O121,15)))+(IF(F130="t",VLOOKUP(F130,'Appendix 3 Rules'!A$34:$O121,15)))+(IF(F130="u",VLOOKUP(F130,'Appendix 3 Rules'!A$34:$O121,15))))</f>
        <v/>
      </c>
      <c r="H130" s="93" t="str">
        <f>IF(F130="","",IF(OR(F130="d",F130="e",F130="gc1",F130="gc2",F130="gc3",F130="gr1",F130="gr2",F130="gr3",F130="h1",F130="h2",F130="h3",F130="i1",F130="i2",F130="j1",F130="j2",F130="k",F130="l1",F130="l2",F130="m1",F130="m2",F130="m3",F130="n",F130="o",F130="p",F130="q",F130="r",F130="s",F130="t",F130="u",F130="f"),MIN(G130,VLOOKUP(F130,'Appx 3 (Mass) Rules'!$A$1:$D$150,4,0)),MIN(G130,VLOOKUP(F130,'Appx 3 (Mass) Rules'!$A$1:$D$150,4,0),SUMPRODUCT(IF(I130="",0,INDEX('Appendix 3 Rules'!$B$2:$B$18,MATCH(F130,'Appendix 3 Rules'!$A$2:$A$17))))+(IF(K130="",0,INDEX('Appendix 3 Rules'!$C$2:$C$18,MATCH(F130,'Appendix 3 Rules'!$A$2:$A$17))))+(IF(M130="",0,INDEX('Appendix 3 Rules'!$D$2:$D$18,MATCH(F130,'Appendix 3 Rules'!$A$2:$A$17))))+(IF(O130="",0,INDEX('Appendix 3 Rules'!$E$2:$E$18,MATCH(F130,'Appendix 3 Rules'!$A$2:$A$17))))+(IF(Q130="",0,INDEX('Appendix 3 Rules'!$F$2:$F$18,MATCH(F130,'Appendix 3 Rules'!$A$2:$A$17))))+(IF(S130="",0,INDEX('Appendix 3 Rules'!$G$2:$G$18,MATCH(F130,'Appendix 3 Rules'!$A$2:$A$17))))+(IF(U130="",0,INDEX('Appendix 3 Rules'!$H$2:$H$18,MATCH(F130,'Appendix 3 Rules'!$A$2:$A$17))))+(IF(W130="",0,INDEX('Appendix 3 Rules'!$I$2:$I$18,MATCH(F130,'Appendix 3 Rules'!$A$2:$A$17))))+(IF(Y130="",0,INDEX('Appendix 3 Rules'!$J$2:$J$18,MATCH(F130,'Appendix 3 Rules'!$A$2:$A$17))))+(IF(AA130="",0,INDEX('Appendix 3 Rules'!$K$2:$K$18,MATCH(F130,'Appendix 3 Rules'!$A$2:$A$17))))+(IF(AC130="",0,INDEX('Appendix 3 Rules'!$L$2:$L$18,MATCH(F130,'Appendix 3 Rules'!$A$2:$A$17))))+(IF(AE130="",0,INDEX('Appendix 3 Rules'!$M$2:$M$18,MATCH(F130,'Appendix 3 Rules'!$A$2:$A$17))))+(IF(AG130="",0,INDEX('Appendix 3 Rules'!$N$2:$N$18,MATCH(F130,'Appendix 3 Rules'!$A$2:$A$17))))+(IF(F130="gc1",VLOOKUP(F130,'Appendix 3 Rules'!A$34:$O121,15)))+(IF(F130="gc2",VLOOKUP(F130,'Appendix 3 Rules'!A$34:$O121,15)))+(IF(F130="gc3",VLOOKUP(F130,'Appendix 3 Rules'!A$34:$O121,15)))+(IF(F130="gr1",VLOOKUP(F130,'Appendix 3 Rules'!A$34:$O121,15)))+(IF(F130="gr2",VLOOKUP(F130,'Appendix 3 Rules'!A$34:$O121,15)))+(IF(F130="gr3",VLOOKUP(F130,'Appendix 3 Rules'!A$34:$O121,15)))+(IF(F130="h1",VLOOKUP(F130,'Appendix 3 Rules'!A$34:$O121,15)))+(IF(F130="h2",VLOOKUP(F130,'Appendix 3 Rules'!A$34:$O121,15)))+(IF(F130="h3",VLOOKUP(F130,'Appendix 3 Rules'!A$34:$O121,15)))+(IF(F130="i1",VLOOKUP(F130,'Appendix 3 Rules'!A$34:$O121,15)))+(IF(F130="i2",VLOOKUP(F130,'Appendix 3 Rules'!A$34:$O121,15)))+(IF(F130="j1",VLOOKUP(F130,'Appendix 3 Rules'!A$34:$O121,15)))+(IF(F130="j2",VLOOKUP(F130,'Appendix 3 Rules'!A$34:$O121,15)))+(IF(F130="k",VLOOKUP(F130,'Appendix 3 Rules'!A$34:$O121,15)))+(IF(F130="l1",VLOOKUP(F130,'Appendix 3 Rules'!A$34:$O121,15)))+(IF(F130="l2",VLOOKUP(F130,'Appendix 3 Rules'!A$34:$O121,15)))+(IF(F130="m1",VLOOKUP(F130,'Appendix 3 Rules'!A$34:$O121,15)))+(IF(F130="m2",VLOOKUP(F130,'Appendix 3 Rules'!A$34:$O121,15)))+(IF(F130="m3",VLOOKUP(F130,'Appendix 3 Rules'!A$34:$O121,15)))+(IF(F130="n",VLOOKUP(F130,'Appendix 3 Rules'!A$34:$O121,15)))+(IF(F130="o",VLOOKUP(F130,'Appendix 3 Rules'!A$34:$O121,15)))+(IF(F130="p",VLOOKUP(F130,'Appendix 3 Rules'!A$34:$O121,15)))+(IF(F130="q",VLOOKUP(F130,'Appendix 3 Rules'!A$34:$O121,15)))+(IF(F130="r",VLOOKUP(F130,'Appendix 3 Rules'!A$34:$O121,15)))+(IF(F130="s",VLOOKUP(F130,'Appendix 3 Rules'!A$34:$O121,15)))+(IF(F130="t",VLOOKUP(F130,'Appendix 3 Rules'!A$34:$O121,15)))+(IF(F130="u",VLOOKUP(F130,'Appendix 3 Rules'!A$34:$O121,15))))))</f>
        <v/>
      </c>
      <c r="I130" s="14"/>
      <c r="J130" s="17"/>
      <c r="K130" s="14"/>
      <c r="L130" s="17"/>
      <c r="M130" s="14"/>
      <c r="N130" s="17"/>
      <c r="O130" s="14"/>
      <c r="P130" s="17"/>
      <c r="Q130" s="14"/>
      <c r="R130" s="17"/>
      <c r="S130" s="90"/>
      <c r="T130" s="17"/>
      <c r="U130" s="14"/>
      <c r="V130" s="17"/>
      <c r="W130" s="14"/>
      <c r="X130" s="17"/>
      <c r="Y130" s="91"/>
      <c r="Z130" s="17"/>
      <c r="AA130" s="91"/>
      <c r="AB130" s="17"/>
      <c r="AC130" s="11"/>
      <c r="AD130" s="16"/>
      <c r="AE130" s="11"/>
      <c r="AF130" s="16"/>
      <c r="AG130" s="11"/>
      <c r="AH130" s="16"/>
      <c r="AJ130" s="16" t="str">
        <f>IF(AND(F130&lt;&gt;"f",M130&lt;&gt;""),VLOOKUP(F130,'Appendix 3 Rules'!$A$1:$O$34,4,FALSE),"")</f>
        <v/>
      </c>
      <c r="AK130" s="16" t="str">
        <f>IF(Q130="","",VLOOKUP(F130,'Appendix 3 Rules'!$A$1:$N$34,6,FALSE))</f>
        <v/>
      </c>
      <c r="AL130" s="16" t="str">
        <f>IF(AND(F130="f",U130&lt;&gt;""),VLOOKUP(F130,'Appendix 3 Rules'!$A$1:$N$34,8,FALSE),"")</f>
        <v/>
      </c>
    </row>
    <row r="131" spans="1:38" ht="18" customHeight="1" x14ac:dyDescent="0.2">
      <c r="B131" s="92"/>
      <c r="C131" s="12"/>
      <c r="D131" s="13"/>
      <c r="E131" s="12"/>
      <c r="F131" s="11"/>
      <c r="G131" s="26" t="str">
        <f>IF(F131="","",SUMPRODUCT(IF(I131="",0,INDEX('Appendix 3 Rules'!$B$2:$B$18,MATCH(F131,'Appendix 3 Rules'!$A$2:$A$17))))+(IF(K131="",0,INDEX('Appendix 3 Rules'!$C$2:$C$18,MATCH(F131,'Appendix 3 Rules'!$A$2:$A$17))))+(IF(M131="",0,INDEX('Appendix 3 Rules'!$D$2:$D$18,MATCH(F131,'Appendix 3 Rules'!$A$2:$A$17))))+(IF(O131="",0,INDEX('Appendix 3 Rules'!$E$2:$E$18,MATCH(F131,'Appendix 3 Rules'!$A$2:$A$17))))+(IF(Q131="",0,INDEX('Appendix 3 Rules'!$F$2:$F$18,MATCH(F131,'Appendix 3 Rules'!$A$2:$A$17))))+(IF(S131="",0,INDEX('Appendix 3 Rules'!$G$2:$G$18,MATCH(F131,'Appendix 3 Rules'!$A$2:$A$17))))+(IF(U131="",0,INDEX('Appendix 3 Rules'!$H$2:$H$18,MATCH(F131,'Appendix 3 Rules'!$A$2:$A$17))))+(IF(W131="",0,INDEX('Appendix 3 Rules'!$I$2:$I$18,MATCH(F131,'Appendix 3 Rules'!$A$2:$A$17))))+(IF(Y131="",0,INDEX('Appendix 3 Rules'!$J$2:$J$18,MATCH(F131,'Appendix 3 Rules'!$A$2:$A$17))))+(IF(AA131="",0,INDEX('Appendix 3 Rules'!$K$2:$K$18,MATCH(F131,'Appendix 3 Rules'!$A$2:$A$17))))+(IF(AC131="",0,INDEX('Appendix 3 Rules'!$L$2:$L$18,MATCH(F131,'Appendix 3 Rules'!$A$2:$A$17))))+(IF(AE131="",0,INDEX('Appendix 3 Rules'!$M$2:$M$18,MATCH(F131,'Appendix 3 Rules'!$A$2:$A$17))))+(IF(AG131="",0,INDEX('Appendix 3 Rules'!$N$2:$N$18,MATCH(F131,'Appendix 3 Rules'!$A$2:$A$17))))+(IF(F131="gc1",VLOOKUP(F131,'Appendix 3 Rules'!A$34:$O122,15)))+(IF(F131="gc2",VLOOKUP(F131,'Appendix 3 Rules'!A$34:$O122,15)))+(IF(F131="gc3",VLOOKUP(F131,'Appendix 3 Rules'!A$34:$O122,15)))+(IF(F131="gr1",VLOOKUP(F131,'Appendix 3 Rules'!A$34:$O122,15)))+(IF(F131="gr2",VLOOKUP(F131,'Appendix 3 Rules'!A$34:$O122,15)))+(IF(F131="gr3",VLOOKUP(F131,'Appendix 3 Rules'!A$34:$O122,15)))+(IF(F131="h1",VLOOKUP(F131,'Appendix 3 Rules'!A$34:$O122,15)))+(IF(F131="h2",VLOOKUP(F131,'Appendix 3 Rules'!A$34:$O122,15)))+(IF(F131="h3",VLOOKUP(F131,'Appendix 3 Rules'!A$34:$O122,15)))+(IF(F131="i1",VLOOKUP(F131,'Appendix 3 Rules'!A$34:$O122,15)))+(IF(F131="i2",VLOOKUP(F131,'Appendix 3 Rules'!A$34:$O122,15)))+(IF(F131="j1",VLOOKUP(F131,'Appendix 3 Rules'!A$34:$O122,15)))+(IF(F131="j2",VLOOKUP(F131,'Appendix 3 Rules'!A$34:$O122,15)))+(IF(F131="k",VLOOKUP(F131,'Appendix 3 Rules'!A$34:$O122,15)))+(IF(F131="l1",VLOOKUP(F131,'Appendix 3 Rules'!A$34:$O122,15)))+(IF(F131="l2",VLOOKUP(F131,'Appendix 3 Rules'!A$34:$O122,15)))+(IF(F131="m1",VLOOKUP(F131,'Appendix 3 Rules'!A$34:$O122,15)))+(IF(F131="m2",VLOOKUP(F131,'Appendix 3 Rules'!A$34:$O122,15)))+(IF(F131="m3",VLOOKUP(F131,'Appendix 3 Rules'!A$34:$O122,15)))+(IF(F131="n",VLOOKUP(F131,'Appendix 3 Rules'!A$34:$O122,15)))+(IF(F131="o",VLOOKUP(F131,'Appendix 3 Rules'!A$34:$O122,15)))+(IF(F131="p",VLOOKUP(F131,'Appendix 3 Rules'!A$34:$O122,15)))+(IF(F131="q",VLOOKUP(F131,'Appendix 3 Rules'!A$34:$O122,15)))+(IF(F131="r",VLOOKUP(F131,'Appendix 3 Rules'!A$34:$O122,15)))+(IF(F131="s",VLOOKUP(F131,'Appendix 3 Rules'!A$34:$O122,15)))+(IF(F131="t",VLOOKUP(F131,'Appendix 3 Rules'!A$34:$O122,15)))+(IF(F131="u",VLOOKUP(F131,'Appendix 3 Rules'!A$34:$O122,15))))</f>
        <v/>
      </c>
      <c r="H131" s="93" t="str">
        <f>IF(F131="","",IF(OR(F131="d",F131="e",F131="gc1",F131="gc2",F131="gc3",F131="gr1",F131="gr2",F131="gr3",F131="h1",F131="h2",F131="h3",F131="i1",F131="i2",F131="j1",F131="j2",F131="k",F131="l1",F131="l2",F131="m1",F131="m2",F131="m3",F131="n",F131="o",F131="p",F131="q",F131="r",F131="s",F131="t",F131="u",F131="f"),MIN(G131,VLOOKUP(F131,'Appx 3 (Mass) Rules'!$A$1:$D$150,4,0)),MIN(G131,VLOOKUP(F131,'Appx 3 (Mass) Rules'!$A$1:$D$150,4,0),SUMPRODUCT(IF(I131="",0,INDEX('Appendix 3 Rules'!$B$2:$B$18,MATCH(F131,'Appendix 3 Rules'!$A$2:$A$17))))+(IF(K131="",0,INDEX('Appendix 3 Rules'!$C$2:$C$18,MATCH(F131,'Appendix 3 Rules'!$A$2:$A$17))))+(IF(M131="",0,INDEX('Appendix 3 Rules'!$D$2:$D$18,MATCH(F131,'Appendix 3 Rules'!$A$2:$A$17))))+(IF(O131="",0,INDEX('Appendix 3 Rules'!$E$2:$E$18,MATCH(F131,'Appendix 3 Rules'!$A$2:$A$17))))+(IF(Q131="",0,INDEX('Appendix 3 Rules'!$F$2:$F$18,MATCH(F131,'Appendix 3 Rules'!$A$2:$A$17))))+(IF(S131="",0,INDEX('Appendix 3 Rules'!$G$2:$G$18,MATCH(F131,'Appendix 3 Rules'!$A$2:$A$17))))+(IF(U131="",0,INDEX('Appendix 3 Rules'!$H$2:$H$18,MATCH(F131,'Appendix 3 Rules'!$A$2:$A$17))))+(IF(W131="",0,INDEX('Appendix 3 Rules'!$I$2:$I$18,MATCH(F131,'Appendix 3 Rules'!$A$2:$A$17))))+(IF(Y131="",0,INDEX('Appendix 3 Rules'!$J$2:$J$18,MATCH(F131,'Appendix 3 Rules'!$A$2:$A$17))))+(IF(AA131="",0,INDEX('Appendix 3 Rules'!$K$2:$K$18,MATCH(F131,'Appendix 3 Rules'!$A$2:$A$17))))+(IF(AC131="",0,INDEX('Appendix 3 Rules'!$L$2:$L$18,MATCH(F131,'Appendix 3 Rules'!$A$2:$A$17))))+(IF(AE131="",0,INDEX('Appendix 3 Rules'!$M$2:$M$18,MATCH(F131,'Appendix 3 Rules'!$A$2:$A$17))))+(IF(AG131="",0,INDEX('Appendix 3 Rules'!$N$2:$N$18,MATCH(F131,'Appendix 3 Rules'!$A$2:$A$17))))+(IF(F131="gc1",VLOOKUP(F131,'Appendix 3 Rules'!A$34:$O122,15)))+(IF(F131="gc2",VLOOKUP(F131,'Appendix 3 Rules'!A$34:$O122,15)))+(IF(F131="gc3",VLOOKUP(F131,'Appendix 3 Rules'!A$34:$O122,15)))+(IF(F131="gr1",VLOOKUP(F131,'Appendix 3 Rules'!A$34:$O122,15)))+(IF(F131="gr2",VLOOKUP(F131,'Appendix 3 Rules'!A$34:$O122,15)))+(IF(F131="gr3",VLOOKUP(F131,'Appendix 3 Rules'!A$34:$O122,15)))+(IF(F131="h1",VLOOKUP(F131,'Appendix 3 Rules'!A$34:$O122,15)))+(IF(F131="h2",VLOOKUP(F131,'Appendix 3 Rules'!A$34:$O122,15)))+(IF(F131="h3",VLOOKUP(F131,'Appendix 3 Rules'!A$34:$O122,15)))+(IF(F131="i1",VLOOKUP(F131,'Appendix 3 Rules'!A$34:$O122,15)))+(IF(F131="i2",VLOOKUP(F131,'Appendix 3 Rules'!A$34:$O122,15)))+(IF(F131="j1",VLOOKUP(F131,'Appendix 3 Rules'!A$34:$O122,15)))+(IF(F131="j2",VLOOKUP(F131,'Appendix 3 Rules'!A$34:$O122,15)))+(IF(F131="k",VLOOKUP(F131,'Appendix 3 Rules'!A$34:$O122,15)))+(IF(F131="l1",VLOOKUP(F131,'Appendix 3 Rules'!A$34:$O122,15)))+(IF(F131="l2",VLOOKUP(F131,'Appendix 3 Rules'!A$34:$O122,15)))+(IF(F131="m1",VLOOKUP(F131,'Appendix 3 Rules'!A$34:$O122,15)))+(IF(F131="m2",VLOOKUP(F131,'Appendix 3 Rules'!A$34:$O122,15)))+(IF(F131="m3",VLOOKUP(F131,'Appendix 3 Rules'!A$34:$O122,15)))+(IF(F131="n",VLOOKUP(F131,'Appendix 3 Rules'!A$34:$O122,15)))+(IF(F131="o",VLOOKUP(F131,'Appendix 3 Rules'!A$34:$O122,15)))+(IF(F131="p",VLOOKUP(F131,'Appendix 3 Rules'!A$34:$O122,15)))+(IF(F131="q",VLOOKUP(F131,'Appendix 3 Rules'!A$34:$O122,15)))+(IF(F131="r",VLOOKUP(F131,'Appendix 3 Rules'!A$34:$O122,15)))+(IF(F131="s",VLOOKUP(F131,'Appendix 3 Rules'!A$34:$O122,15)))+(IF(F131="t",VLOOKUP(F131,'Appendix 3 Rules'!A$34:$O122,15)))+(IF(F131="u",VLOOKUP(F131,'Appendix 3 Rules'!A$34:$O122,15))))))</f>
        <v/>
      </c>
      <c r="I131" s="15"/>
      <c r="J131" s="16"/>
      <c r="K131" s="15"/>
      <c r="L131" s="16"/>
      <c r="M131" s="15"/>
      <c r="N131" s="16"/>
      <c r="O131" s="15"/>
      <c r="P131" s="16"/>
      <c r="Q131" s="15"/>
      <c r="R131" s="16"/>
      <c r="S131" s="15"/>
      <c r="T131" s="16"/>
      <c r="U131" s="15"/>
      <c r="V131" s="16"/>
      <c r="W131" s="15"/>
      <c r="X131" s="16"/>
      <c r="Y131" s="15"/>
      <c r="Z131" s="16"/>
      <c r="AA131" s="15"/>
      <c r="AB131" s="16"/>
      <c r="AC131" s="11"/>
      <c r="AD131" s="16"/>
      <c r="AE131" s="11"/>
      <c r="AF131" s="16"/>
      <c r="AG131" s="11"/>
      <c r="AH131" s="16"/>
      <c r="AJ131" s="16" t="str">
        <f>IF(AND(F131&lt;&gt;"f",M131&lt;&gt;""),VLOOKUP(F131,'Appendix 3 Rules'!$A$1:$O$34,4,FALSE),"")</f>
        <v/>
      </c>
      <c r="AK131" s="16" t="str">
        <f>IF(Q131="","",VLOOKUP(F131,'Appendix 3 Rules'!$A$1:$N$34,6,FALSE))</f>
        <v/>
      </c>
      <c r="AL131" s="16" t="str">
        <f>IF(AND(F131="f",U131&lt;&gt;""),VLOOKUP(F131,'Appendix 3 Rules'!$A$1:$N$34,8,FALSE),"")</f>
        <v/>
      </c>
    </row>
    <row r="132" spans="1:38" ht="18" customHeight="1" x14ac:dyDescent="0.2">
      <c r="B132" s="92"/>
      <c r="C132" s="12"/>
      <c r="D132" s="13"/>
      <c r="E132" s="12"/>
      <c r="F132" s="11"/>
      <c r="G132" s="26" t="str">
        <f>IF(F132="","",SUMPRODUCT(IF(I132="",0,INDEX('Appendix 3 Rules'!$B$2:$B$18,MATCH(F132,'Appendix 3 Rules'!$A$2:$A$17))))+(IF(K132="",0,INDEX('Appendix 3 Rules'!$C$2:$C$18,MATCH(F132,'Appendix 3 Rules'!$A$2:$A$17))))+(IF(M132="",0,INDEX('Appendix 3 Rules'!$D$2:$D$18,MATCH(F132,'Appendix 3 Rules'!$A$2:$A$17))))+(IF(O132="",0,INDEX('Appendix 3 Rules'!$E$2:$E$18,MATCH(F132,'Appendix 3 Rules'!$A$2:$A$17))))+(IF(Q132="",0,INDEX('Appendix 3 Rules'!$F$2:$F$18,MATCH(F132,'Appendix 3 Rules'!$A$2:$A$17))))+(IF(S132="",0,INDEX('Appendix 3 Rules'!$G$2:$G$18,MATCH(F132,'Appendix 3 Rules'!$A$2:$A$17))))+(IF(U132="",0,INDEX('Appendix 3 Rules'!$H$2:$H$18,MATCH(F132,'Appendix 3 Rules'!$A$2:$A$17))))+(IF(W132="",0,INDEX('Appendix 3 Rules'!$I$2:$I$18,MATCH(F132,'Appendix 3 Rules'!$A$2:$A$17))))+(IF(Y132="",0,INDEX('Appendix 3 Rules'!$J$2:$J$18,MATCH(F132,'Appendix 3 Rules'!$A$2:$A$17))))+(IF(AA132="",0,INDEX('Appendix 3 Rules'!$K$2:$K$18,MATCH(F132,'Appendix 3 Rules'!$A$2:$A$17))))+(IF(AC132="",0,INDEX('Appendix 3 Rules'!$L$2:$L$18,MATCH(F132,'Appendix 3 Rules'!$A$2:$A$17))))+(IF(AE132="",0,INDEX('Appendix 3 Rules'!$M$2:$M$18,MATCH(F132,'Appendix 3 Rules'!$A$2:$A$17))))+(IF(AG132="",0,INDEX('Appendix 3 Rules'!$N$2:$N$18,MATCH(F132,'Appendix 3 Rules'!$A$2:$A$17))))+(IF(F132="gc1",VLOOKUP(F132,'Appendix 3 Rules'!A$34:$O123,15)))+(IF(F132="gc2",VLOOKUP(F132,'Appendix 3 Rules'!A$34:$O123,15)))+(IF(F132="gc3",VLOOKUP(F132,'Appendix 3 Rules'!A$34:$O123,15)))+(IF(F132="gr1",VLOOKUP(F132,'Appendix 3 Rules'!A$34:$O123,15)))+(IF(F132="gr2",VLOOKUP(F132,'Appendix 3 Rules'!A$34:$O123,15)))+(IF(F132="gr3",VLOOKUP(F132,'Appendix 3 Rules'!A$34:$O123,15)))+(IF(F132="h1",VLOOKUP(F132,'Appendix 3 Rules'!A$34:$O123,15)))+(IF(F132="h2",VLOOKUP(F132,'Appendix 3 Rules'!A$34:$O123,15)))+(IF(F132="h3",VLOOKUP(F132,'Appendix 3 Rules'!A$34:$O123,15)))+(IF(F132="i1",VLOOKUP(F132,'Appendix 3 Rules'!A$34:$O123,15)))+(IF(F132="i2",VLOOKUP(F132,'Appendix 3 Rules'!A$34:$O123,15)))+(IF(F132="j1",VLOOKUP(F132,'Appendix 3 Rules'!A$34:$O123,15)))+(IF(F132="j2",VLOOKUP(F132,'Appendix 3 Rules'!A$34:$O123,15)))+(IF(F132="k",VLOOKUP(F132,'Appendix 3 Rules'!A$34:$O123,15)))+(IF(F132="l1",VLOOKUP(F132,'Appendix 3 Rules'!A$34:$O123,15)))+(IF(F132="l2",VLOOKUP(F132,'Appendix 3 Rules'!A$34:$O123,15)))+(IF(F132="m1",VLOOKUP(F132,'Appendix 3 Rules'!A$34:$O123,15)))+(IF(F132="m2",VLOOKUP(F132,'Appendix 3 Rules'!A$34:$O123,15)))+(IF(F132="m3",VLOOKUP(F132,'Appendix 3 Rules'!A$34:$O123,15)))+(IF(F132="n",VLOOKUP(F132,'Appendix 3 Rules'!A$34:$O123,15)))+(IF(F132="o",VLOOKUP(F132,'Appendix 3 Rules'!A$34:$O123,15)))+(IF(F132="p",VLOOKUP(F132,'Appendix 3 Rules'!A$34:$O123,15)))+(IF(F132="q",VLOOKUP(F132,'Appendix 3 Rules'!A$34:$O123,15)))+(IF(F132="r",VLOOKUP(F132,'Appendix 3 Rules'!A$34:$O123,15)))+(IF(F132="s",VLOOKUP(F132,'Appendix 3 Rules'!A$34:$O123,15)))+(IF(F132="t",VLOOKUP(F132,'Appendix 3 Rules'!A$34:$O123,15)))+(IF(F132="u",VLOOKUP(F132,'Appendix 3 Rules'!A$34:$O123,15))))</f>
        <v/>
      </c>
      <c r="H132" s="93" t="str">
        <f>IF(F132="","",IF(OR(F132="d",F132="e",F132="gc1",F132="gc2",F132="gc3",F132="gr1",F132="gr2",F132="gr3",F132="h1",F132="h2",F132="h3",F132="i1",F132="i2",F132="j1",F132="j2",F132="k",F132="l1",F132="l2",F132="m1",F132="m2",F132="m3",F132="n",F132="o",F132="p",F132="q",F132="r",F132="s",F132="t",F132="u",F132="f"),MIN(G132,VLOOKUP(F132,'Appx 3 (Mass) Rules'!$A$1:$D$150,4,0)),MIN(G132,VLOOKUP(F132,'Appx 3 (Mass) Rules'!$A$1:$D$150,4,0),SUMPRODUCT(IF(I132="",0,INDEX('Appendix 3 Rules'!$B$2:$B$18,MATCH(F132,'Appendix 3 Rules'!$A$2:$A$17))))+(IF(K132="",0,INDEX('Appendix 3 Rules'!$C$2:$C$18,MATCH(F132,'Appendix 3 Rules'!$A$2:$A$17))))+(IF(M132="",0,INDEX('Appendix 3 Rules'!$D$2:$D$18,MATCH(F132,'Appendix 3 Rules'!$A$2:$A$17))))+(IF(O132="",0,INDEX('Appendix 3 Rules'!$E$2:$E$18,MATCH(F132,'Appendix 3 Rules'!$A$2:$A$17))))+(IF(Q132="",0,INDEX('Appendix 3 Rules'!$F$2:$F$18,MATCH(F132,'Appendix 3 Rules'!$A$2:$A$17))))+(IF(S132="",0,INDEX('Appendix 3 Rules'!$G$2:$G$18,MATCH(F132,'Appendix 3 Rules'!$A$2:$A$17))))+(IF(U132="",0,INDEX('Appendix 3 Rules'!$H$2:$H$18,MATCH(F132,'Appendix 3 Rules'!$A$2:$A$17))))+(IF(W132="",0,INDEX('Appendix 3 Rules'!$I$2:$I$18,MATCH(F132,'Appendix 3 Rules'!$A$2:$A$17))))+(IF(Y132="",0,INDEX('Appendix 3 Rules'!$J$2:$J$18,MATCH(F132,'Appendix 3 Rules'!$A$2:$A$17))))+(IF(AA132="",0,INDEX('Appendix 3 Rules'!$K$2:$K$18,MATCH(F132,'Appendix 3 Rules'!$A$2:$A$17))))+(IF(AC132="",0,INDEX('Appendix 3 Rules'!$L$2:$L$18,MATCH(F132,'Appendix 3 Rules'!$A$2:$A$17))))+(IF(AE132="",0,INDEX('Appendix 3 Rules'!$M$2:$M$18,MATCH(F132,'Appendix 3 Rules'!$A$2:$A$17))))+(IF(AG132="",0,INDEX('Appendix 3 Rules'!$N$2:$N$18,MATCH(F132,'Appendix 3 Rules'!$A$2:$A$17))))+(IF(F132="gc1",VLOOKUP(F132,'Appendix 3 Rules'!A$34:$O123,15)))+(IF(F132="gc2",VLOOKUP(F132,'Appendix 3 Rules'!A$34:$O123,15)))+(IF(F132="gc3",VLOOKUP(F132,'Appendix 3 Rules'!A$34:$O123,15)))+(IF(F132="gr1",VLOOKUP(F132,'Appendix 3 Rules'!A$34:$O123,15)))+(IF(F132="gr2",VLOOKUP(F132,'Appendix 3 Rules'!A$34:$O123,15)))+(IF(F132="gr3",VLOOKUP(F132,'Appendix 3 Rules'!A$34:$O123,15)))+(IF(F132="h1",VLOOKUP(F132,'Appendix 3 Rules'!A$34:$O123,15)))+(IF(F132="h2",VLOOKUP(F132,'Appendix 3 Rules'!A$34:$O123,15)))+(IF(F132="h3",VLOOKUP(F132,'Appendix 3 Rules'!A$34:$O123,15)))+(IF(F132="i1",VLOOKUP(F132,'Appendix 3 Rules'!A$34:$O123,15)))+(IF(F132="i2",VLOOKUP(F132,'Appendix 3 Rules'!A$34:$O123,15)))+(IF(F132="j1",VLOOKUP(F132,'Appendix 3 Rules'!A$34:$O123,15)))+(IF(F132="j2",VLOOKUP(F132,'Appendix 3 Rules'!A$34:$O123,15)))+(IF(F132="k",VLOOKUP(F132,'Appendix 3 Rules'!A$34:$O123,15)))+(IF(F132="l1",VLOOKUP(F132,'Appendix 3 Rules'!A$34:$O123,15)))+(IF(F132="l2",VLOOKUP(F132,'Appendix 3 Rules'!A$34:$O123,15)))+(IF(F132="m1",VLOOKUP(F132,'Appendix 3 Rules'!A$34:$O123,15)))+(IF(F132="m2",VLOOKUP(F132,'Appendix 3 Rules'!A$34:$O123,15)))+(IF(F132="m3",VLOOKUP(F132,'Appendix 3 Rules'!A$34:$O123,15)))+(IF(F132="n",VLOOKUP(F132,'Appendix 3 Rules'!A$34:$O123,15)))+(IF(F132="o",VLOOKUP(F132,'Appendix 3 Rules'!A$34:$O123,15)))+(IF(F132="p",VLOOKUP(F132,'Appendix 3 Rules'!A$34:$O123,15)))+(IF(F132="q",VLOOKUP(F132,'Appendix 3 Rules'!A$34:$O123,15)))+(IF(F132="r",VLOOKUP(F132,'Appendix 3 Rules'!A$34:$O123,15)))+(IF(F132="s",VLOOKUP(F132,'Appendix 3 Rules'!A$34:$O123,15)))+(IF(F132="t",VLOOKUP(F132,'Appendix 3 Rules'!A$34:$O123,15)))+(IF(F132="u",VLOOKUP(F132,'Appendix 3 Rules'!A$34:$O123,15))))))</f>
        <v/>
      </c>
      <c r="I132" s="14"/>
      <c r="J132" s="17"/>
      <c r="K132" s="14"/>
      <c r="L132" s="17"/>
      <c r="M132" s="14"/>
      <c r="N132" s="17"/>
      <c r="O132" s="14"/>
      <c r="P132" s="17"/>
      <c r="Q132" s="14"/>
      <c r="R132" s="17"/>
      <c r="S132" s="90"/>
      <c r="T132" s="17"/>
      <c r="U132" s="14"/>
      <c r="V132" s="17"/>
      <c r="W132" s="14"/>
      <c r="X132" s="17"/>
      <c r="Y132" s="91"/>
      <c r="Z132" s="17"/>
      <c r="AA132" s="91"/>
      <c r="AB132" s="17"/>
      <c r="AC132" s="11"/>
      <c r="AD132" s="16"/>
      <c r="AE132" s="11"/>
      <c r="AF132" s="16"/>
      <c r="AG132" s="11"/>
      <c r="AH132" s="16"/>
      <c r="AJ132" s="16" t="str">
        <f>IF(AND(F132&lt;&gt;"f",M132&lt;&gt;""),VLOOKUP(F132,'Appendix 3 Rules'!$A$1:$O$34,4,FALSE),"")</f>
        <v/>
      </c>
      <c r="AK132" s="16" t="str">
        <f>IF(Q132="","",VLOOKUP(F132,'Appendix 3 Rules'!$A$1:$N$34,6,FALSE))</f>
        <v/>
      </c>
      <c r="AL132" s="16" t="str">
        <f>IF(AND(F132="f",U132&lt;&gt;""),VLOOKUP(F132,'Appendix 3 Rules'!$A$1:$N$34,8,FALSE),"")</f>
        <v/>
      </c>
    </row>
    <row r="133" spans="1:38" ht="18" customHeight="1" x14ac:dyDescent="0.2">
      <c r="B133" s="92"/>
      <c r="C133" s="12"/>
      <c r="D133" s="13"/>
      <c r="E133" s="12"/>
      <c r="F133" s="11"/>
      <c r="G133" s="26" t="str">
        <f>IF(F133="","",SUMPRODUCT(IF(I133="",0,INDEX('Appendix 3 Rules'!$B$2:$B$18,MATCH(F133,'Appendix 3 Rules'!$A$2:$A$17))))+(IF(K133="",0,INDEX('Appendix 3 Rules'!$C$2:$C$18,MATCH(F133,'Appendix 3 Rules'!$A$2:$A$17))))+(IF(M133="",0,INDEX('Appendix 3 Rules'!$D$2:$D$18,MATCH(F133,'Appendix 3 Rules'!$A$2:$A$17))))+(IF(O133="",0,INDEX('Appendix 3 Rules'!$E$2:$E$18,MATCH(F133,'Appendix 3 Rules'!$A$2:$A$17))))+(IF(Q133="",0,INDEX('Appendix 3 Rules'!$F$2:$F$18,MATCH(F133,'Appendix 3 Rules'!$A$2:$A$17))))+(IF(S133="",0,INDEX('Appendix 3 Rules'!$G$2:$G$18,MATCH(F133,'Appendix 3 Rules'!$A$2:$A$17))))+(IF(U133="",0,INDEX('Appendix 3 Rules'!$H$2:$H$18,MATCH(F133,'Appendix 3 Rules'!$A$2:$A$17))))+(IF(W133="",0,INDEX('Appendix 3 Rules'!$I$2:$I$18,MATCH(F133,'Appendix 3 Rules'!$A$2:$A$17))))+(IF(Y133="",0,INDEX('Appendix 3 Rules'!$J$2:$J$18,MATCH(F133,'Appendix 3 Rules'!$A$2:$A$17))))+(IF(AA133="",0,INDEX('Appendix 3 Rules'!$K$2:$K$18,MATCH(F133,'Appendix 3 Rules'!$A$2:$A$17))))+(IF(AC133="",0,INDEX('Appendix 3 Rules'!$L$2:$L$18,MATCH(F133,'Appendix 3 Rules'!$A$2:$A$17))))+(IF(AE133="",0,INDEX('Appendix 3 Rules'!$M$2:$M$18,MATCH(F133,'Appendix 3 Rules'!$A$2:$A$17))))+(IF(AG133="",0,INDEX('Appendix 3 Rules'!$N$2:$N$18,MATCH(F133,'Appendix 3 Rules'!$A$2:$A$17))))+(IF(F133="gc1",VLOOKUP(F133,'Appendix 3 Rules'!A$34:$O124,15)))+(IF(F133="gc2",VLOOKUP(F133,'Appendix 3 Rules'!A$34:$O124,15)))+(IF(F133="gc3",VLOOKUP(F133,'Appendix 3 Rules'!A$34:$O124,15)))+(IF(F133="gr1",VLOOKUP(F133,'Appendix 3 Rules'!A$34:$O124,15)))+(IF(F133="gr2",VLOOKUP(F133,'Appendix 3 Rules'!A$34:$O124,15)))+(IF(F133="gr3",VLOOKUP(F133,'Appendix 3 Rules'!A$34:$O124,15)))+(IF(F133="h1",VLOOKUP(F133,'Appendix 3 Rules'!A$34:$O124,15)))+(IF(F133="h2",VLOOKUP(F133,'Appendix 3 Rules'!A$34:$O124,15)))+(IF(F133="h3",VLOOKUP(F133,'Appendix 3 Rules'!A$34:$O124,15)))+(IF(F133="i1",VLOOKUP(F133,'Appendix 3 Rules'!A$34:$O124,15)))+(IF(F133="i2",VLOOKUP(F133,'Appendix 3 Rules'!A$34:$O124,15)))+(IF(F133="j1",VLOOKUP(F133,'Appendix 3 Rules'!A$34:$O124,15)))+(IF(F133="j2",VLOOKUP(F133,'Appendix 3 Rules'!A$34:$O124,15)))+(IF(F133="k",VLOOKUP(F133,'Appendix 3 Rules'!A$34:$O124,15)))+(IF(F133="l1",VLOOKUP(F133,'Appendix 3 Rules'!A$34:$O124,15)))+(IF(F133="l2",VLOOKUP(F133,'Appendix 3 Rules'!A$34:$O124,15)))+(IF(F133="m1",VLOOKUP(F133,'Appendix 3 Rules'!A$34:$O124,15)))+(IF(F133="m2",VLOOKUP(F133,'Appendix 3 Rules'!A$34:$O124,15)))+(IF(F133="m3",VLOOKUP(F133,'Appendix 3 Rules'!A$34:$O124,15)))+(IF(F133="n",VLOOKUP(F133,'Appendix 3 Rules'!A$34:$O124,15)))+(IF(F133="o",VLOOKUP(F133,'Appendix 3 Rules'!A$34:$O124,15)))+(IF(F133="p",VLOOKUP(F133,'Appendix 3 Rules'!A$34:$O124,15)))+(IF(F133="q",VLOOKUP(F133,'Appendix 3 Rules'!A$34:$O124,15)))+(IF(F133="r",VLOOKUP(F133,'Appendix 3 Rules'!A$34:$O124,15)))+(IF(F133="s",VLOOKUP(F133,'Appendix 3 Rules'!A$34:$O124,15)))+(IF(F133="t",VLOOKUP(F133,'Appendix 3 Rules'!A$34:$O124,15)))+(IF(F133="u",VLOOKUP(F133,'Appendix 3 Rules'!A$34:$O124,15))))</f>
        <v/>
      </c>
      <c r="H133" s="93" t="str">
        <f>IF(F133="","",IF(OR(F133="d",F133="e",F133="gc1",F133="gc2",F133="gc3",F133="gr1",F133="gr2",F133="gr3",F133="h1",F133="h2",F133="h3",F133="i1",F133="i2",F133="j1",F133="j2",F133="k",F133="l1",F133="l2",F133="m1",F133="m2",F133="m3",F133="n",F133="o",F133="p",F133="q",F133="r",F133="s",F133="t",F133="u",F133="f"),MIN(G133,VLOOKUP(F133,'Appx 3 (Mass) Rules'!$A$1:$D$150,4,0)),MIN(G133,VLOOKUP(F133,'Appx 3 (Mass) Rules'!$A$1:$D$150,4,0),SUMPRODUCT(IF(I133="",0,INDEX('Appendix 3 Rules'!$B$2:$B$18,MATCH(F133,'Appendix 3 Rules'!$A$2:$A$17))))+(IF(K133="",0,INDEX('Appendix 3 Rules'!$C$2:$C$18,MATCH(F133,'Appendix 3 Rules'!$A$2:$A$17))))+(IF(M133="",0,INDEX('Appendix 3 Rules'!$D$2:$D$18,MATCH(F133,'Appendix 3 Rules'!$A$2:$A$17))))+(IF(O133="",0,INDEX('Appendix 3 Rules'!$E$2:$E$18,MATCH(F133,'Appendix 3 Rules'!$A$2:$A$17))))+(IF(Q133="",0,INDEX('Appendix 3 Rules'!$F$2:$F$18,MATCH(F133,'Appendix 3 Rules'!$A$2:$A$17))))+(IF(S133="",0,INDEX('Appendix 3 Rules'!$G$2:$G$18,MATCH(F133,'Appendix 3 Rules'!$A$2:$A$17))))+(IF(U133="",0,INDEX('Appendix 3 Rules'!$H$2:$H$18,MATCH(F133,'Appendix 3 Rules'!$A$2:$A$17))))+(IF(W133="",0,INDEX('Appendix 3 Rules'!$I$2:$I$18,MATCH(F133,'Appendix 3 Rules'!$A$2:$A$17))))+(IF(Y133="",0,INDEX('Appendix 3 Rules'!$J$2:$J$18,MATCH(F133,'Appendix 3 Rules'!$A$2:$A$17))))+(IF(AA133="",0,INDEX('Appendix 3 Rules'!$K$2:$K$18,MATCH(F133,'Appendix 3 Rules'!$A$2:$A$17))))+(IF(AC133="",0,INDEX('Appendix 3 Rules'!$L$2:$L$18,MATCH(F133,'Appendix 3 Rules'!$A$2:$A$17))))+(IF(AE133="",0,INDEX('Appendix 3 Rules'!$M$2:$M$18,MATCH(F133,'Appendix 3 Rules'!$A$2:$A$17))))+(IF(AG133="",0,INDEX('Appendix 3 Rules'!$N$2:$N$18,MATCH(F133,'Appendix 3 Rules'!$A$2:$A$17))))+(IF(F133="gc1",VLOOKUP(F133,'Appendix 3 Rules'!A$34:$O124,15)))+(IF(F133="gc2",VLOOKUP(F133,'Appendix 3 Rules'!A$34:$O124,15)))+(IF(F133="gc3",VLOOKUP(F133,'Appendix 3 Rules'!A$34:$O124,15)))+(IF(F133="gr1",VLOOKUP(F133,'Appendix 3 Rules'!A$34:$O124,15)))+(IF(F133="gr2",VLOOKUP(F133,'Appendix 3 Rules'!A$34:$O124,15)))+(IF(F133="gr3",VLOOKUP(F133,'Appendix 3 Rules'!A$34:$O124,15)))+(IF(F133="h1",VLOOKUP(F133,'Appendix 3 Rules'!A$34:$O124,15)))+(IF(F133="h2",VLOOKUP(F133,'Appendix 3 Rules'!A$34:$O124,15)))+(IF(F133="h3",VLOOKUP(F133,'Appendix 3 Rules'!A$34:$O124,15)))+(IF(F133="i1",VLOOKUP(F133,'Appendix 3 Rules'!A$34:$O124,15)))+(IF(F133="i2",VLOOKUP(F133,'Appendix 3 Rules'!A$34:$O124,15)))+(IF(F133="j1",VLOOKUP(F133,'Appendix 3 Rules'!A$34:$O124,15)))+(IF(F133="j2",VLOOKUP(F133,'Appendix 3 Rules'!A$34:$O124,15)))+(IF(F133="k",VLOOKUP(F133,'Appendix 3 Rules'!A$34:$O124,15)))+(IF(F133="l1",VLOOKUP(F133,'Appendix 3 Rules'!A$34:$O124,15)))+(IF(F133="l2",VLOOKUP(F133,'Appendix 3 Rules'!A$34:$O124,15)))+(IF(F133="m1",VLOOKUP(F133,'Appendix 3 Rules'!A$34:$O124,15)))+(IF(F133="m2",VLOOKUP(F133,'Appendix 3 Rules'!A$34:$O124,15)))+(IF(F133="m3",VLOOKUP(F133,'Appendix 3 Rules'!A$34:$O124,15)))+(IF(F133="n",VLOOKUP(F133,'Appendix 3 Rules'!A$34:$O124,15)))+(IF(F133="o",VLOOKUP(F133,'Appendix 3 Rules'!A$34:$O124,15)))+(IF(F133="p",VLOOKUP(F133,'Appendix 3 Rules'!A$34:$O124,15)))+(IF(F133="q",VLOOKUP(F133,'Appendix 3 Rules'!A$34:$O124,15)))+(IF(F133="r",VLOOKUP(F133,'Appendix 3 Rules'!A$34:$O124,15)))+(IF(F133="s",VLOOKUP(F133,'Appendix 3 Rules'!A$34:$O124,15)))+(IF(F133="t",VLOOKUP(F133,'Appendix 3 Rules'!A$34:$O124,15)))+(IF(F133="u",VLOOKUP(F133,'Appendix 3 Rules'!A$34:$O124,15))))))</f>
        <v/>
      </c>
      <c r="I133" s="15"/>
      <c r="J133" s="16"/>
      <c r="K133" s="15"/>
      <c r="L133" s="16"/>
      <c r="M133" s="15"/>
      <c r="N133" s="16"/>
      <c r="O133" s="15"/>
      <c r="P133" s="16"/>
      <c r="Q133" s="15"/>
      <c r="R133" s="16"/>
      <c r="S133" s="15"/>
      <c r="T133" s="16"/>
      <c r="U133" s="15"/>
      <c r="V133" s="16"/>
      <c r="W133" s="15"/>
      <c r="X133" s="16"/>
      <c r="Y133" s="15"/>
      <c r="Z133" s="16"/>
      <c r="AA133" s="15"/>
      <c r="AB133" s="16"/>
      <c r="AC133" s="11"/>
      <c r="AD133" s="16"/>
      <c r="AE133" s="11"/>
      <c r="AF133" s="16"/>
      <c r="AG133" s="11"/>
      <c r="AH133" s="16"/>
      <c r="AJ133" s="16" t="str">
        <f>IF(AND(F133&lt;&gt;"f",M133&lt;&gt;""),VLOOKUP(F133,'Appendix 3 Rules'!$A$1:$O$34,4,FALSE),"")</f>
        <v/>
      </c>
      <c r="AK133" s="16" t="str">
        <f>IF(Q133="","",VLOOKUP(F133,'Appendix 3 Rules'!$A$1:$N$34,6,FALSE))</f>
        <v/>
      </c>
      <c r="AL133" s="16" t="str">
        <f>IF(AND(F133="f",U133&lt;&gt;""),VLOOKUP(F133,'Appendix 3 Rules'!$A$1:$N$34,8,FALSE),"")</f>
        <v/>
      </c>
    </row>
    <row r="134" spans="1:38" ht="18" customHeight="1" x14ac:dyDescent="0.2">
      <c r="B134" s="92"/>
      <c r="C134" s="12"/>
      <c r="D134" s="13"/>
      <c r="E134" s="12"/>
      <c r="F134" s="11"/>
      <c r="G134" s="26" t="str">
        <f>IF(F134="","",SUMPRODUCT(IF(I134="",0,INDEX('Appendix 3 Rules'!$B$2:$B$18,MATCH(F134,'Appendix 3 Rules'!$A$2:$A$17))))+(IF(K134="",0,INDEX('Appendix 3 Rules'!$C$2:$C$18,MATCH(F134,'Appendix 3 Rules'!$A$2:$A$17))))+(IF(M134="",0,INDEX('Appendix 3 Rules'!$D$2:$D$18,MATCH(F134,'Appendix 3 Rules'!$A$2:$A$17))))+(IF(O134="",0,INDEX('Appendix 3 Rules'!$E$2:$E$18,MATCH(F134,'Appendix 3 Rules'!$A$2:$A$17))))+(IF(Q134="",0,INDEX('Appendix 3 Rules'!$F$2:$F$18,MATCH(F134,'Appendix 3 Rules'!$A$2:$A$17))))+(IF(S134="",0,INDEX('Appendix 3 Rules'!$G$2:$G$18,MATCH(F134,'Appendix 3 Rules'!$A$2:$A$17))))+(IF(U134="",0,INDEX('Appendix 3 Rules'!$H$2:$H$18,MATCH(F134,'Appendix 3 Rules'!$A$2:$A$17))))+(IF(W134="",0,INDEX('Appendix 3 Rules'!$I$2:$I$18,MATCH(F134,'Appendix 3 Rules'!$A$2:$A$17))))+(IF(Y134="",0,INDEX('Appendix 3 Rules'!$J$2:$J$18,MATCH(F134,'Appendix 3 Rules'!$A$2:$A$17))))+(IF(AA134="",0,INDEX('Appendix 3 Rules'!$K$2:$K$18,MATCH(F134,'Appendix 3 Rules'!$A$2:$A$17))))+(IF(AC134="",0,INDEX('Appendix 3 Rules'!$L$2:$L$18,MATCH(F134,'Appendix 3 Rules'!$A$2:$A$17))))+(IF(AE134="",0,INDEX('Appendix 3 Rules'!$M$2:$M$18,MATCH(F134,'Appendix 3 Rules'!$A$2:$A$17))))+(IF(AG134="",0,INDEX('Appendix 3 Rules'!$N$2:$N$18,MATCH(F134,'Appendix 3 Rules'!$A$2:$A$17))))+(IF(F134="gc1",VLOOKUP(F134,'Appendix 3 Rules'!A$34:$O125,15)))+(IF(F134="gc2",VLOOKUP(F134,'Appendix 3 Rules'!A$34:$O125,15)))+(IF(F134="gc3",VLOOKUP(F134,'Appendix 3 Rules'!A$34:$O125,15)))+(IF(F134="gr1",VLOOKUP(F134,'Appendix 3 Rules'!A$34:$O125,15)))+(IF(F134="gr2",VLOOKUP(F134,'Appendix 3 Rules'!A$34:$O125,15)))+(IF(F134="gr3",VLOOKUP(F134,'Appendix 3 Rules'!A$34:$O125,15)))+(IF(F134="h1",VLOOKUP(F134,'Appendix 3 Rules'!A$34:$O125,15)))+(IF(F134="h2",VLOOKUP(F134,'Appendix 3 Rules'!A$34:$O125,15)))+(IF(F134="h3",VLOOKUP(F134,'Appendix 3 Rules'!A$34:$O125,15)))+(IF(F134="i1",VLOOKUP(F134,'Appendix 3 Rules'!A$34:$O125,15)))+(IF(F134="i2",VLOOKUP(F134,'Appendix 3 Rules'!A$34:$O125,15)))+(IF(F134="j1",VLOOKUP(F134,'Appendix 3 Rules'!A$34:$O125,15)))+(IF(F134="j2",VLOOKUP(F134,'Appendix 3 Rules'!A$34:$O125,15)))+(IF(F134="k",VLOOKUP(F134,'Appendix 3 Rules'!A$34:$O125,15)))+(IF(F134="l1",VLOOKUP(F134,'Appendix 3 Rules'!A$34:$O125,15)))+(IF(F134="l2",VLOOKUP(F134,'Appendix 3 Rules'!A$34:$O125,15)))+(IF(F134="m1",VLOOKUP(F134,'Appendix 3 Rules'!A$34:$O125,15)))+(IF(F134="m2",VLOOKUP(F134,'Appendix 3 Rules'!A$34:$O125,15)))+(IF(F134="m3",VLOOKUP(F134,'Appendix 3 Rules'!A$34:$O125,15)))+(IF(F134="n",VLOOKUP(F134,'Appendix 3 Rules'!A$34:$O125,15)))+(IF(F134="o",VLOOKUP(F134,'Appendix 3 Rules'!A$34:$O125,15)))+(IF(F134="p",VLOOKUP(F134,'Appendix 3 Rules'!A$34:$O125,15)))+(IF(F134="q",VLOOKUP(F134,'Appendix 3 Rules'!A$34:$O125,15)))+(IF(F134="r",VLOOKUP(F134,'Appendix 3 Rules'!A$34:$O125,15)))+(IF(F134="s",VLOOKUP(F134,'Appendix 3 Rules'!A$34:$O125,15)))+(IF(F134="t",VLOOKUP(F134,'Appendix 3 Rules'!A$34:$O125,15)))+(IF(F134="u",VLOOKUP(F134,'Appendix 3 Rules'!A$34:$O125,15))))</f>
        <v/>
      </c>
      <c r="H134" s="93" t="str">
        <f>IF(F134="","",IF(OR(F134="d",F134="e",F134="gc1",F134="gc2",F134="gc3",F134="gr1",F134="gr2",F134="gr3",F134="h1",F134="h2",F134="h3",F134="i1",F134="i2",F134="j1",F134="j2",F134="k",F134="l1",F134="l2",F134="m1",F134="m2",F134="m3",F134="n",F134="o",F134="p",F134="q",F134="r",F134="s",F134="t",F134="u",F134="f"),MIN(G134,VLOOKUP(F134,'Appx 3 (Mass) Rules'!$A$1:$D$150,4,0)),MIN(G134,VLOOKUP(F134,'Appx 3 (Mass) Rules'!$A$1:$D$150,4,0),SUMPRODUCT(IF(I134="",0,INDEX('Appendix 3 Rules'!$B$2:$B$18,MATCH(F134,'Appendix 3 Rules'!$A$2:$A$17))))+(IF(K134="",0,INDEX('Appendix 3 Rules'!$C$2:$C$18,MATCH(F134,'Appendix 3 Rules'!$A$2:$A$17))))+(IF(M134="",0,INDEX('Appendix 3 Rules'!$D$2:$D$18,MATCH(F134,'Appendix 3 Rules'!$A$2:$A$17))))+(IF(O134="",0,INDEX('Appendix 3 Rules'!$E$2:$E$18,MATCH(F134,'Appendix 3 Rules'!$A$2:$A$17))))+(IF(Q134="",0,INDEX('Appendix 3 Rules'!$F$2:$F$18,MATCH(F134,'Appendix 3 Rules'!$A$2:$A$17))))+(IF(S134="",0,INDEX('Appendix 3 Rules'!$G$2:$G$18,MATCH(F134,'Appendix 3 Rules'!$A$2:$A$17))))+(IF(U134="",0,INDEX('Appendix 3 Rules'!$H$2:$H$18,MATCH(F134,'Appendix 3 Rules'!$A$2:$A$17))))+(IF(W134="",0,INDEX('Appendix 3 Rules'!$I$2:$I$18,MATCH(F134,'Appendix 3 Rules'!$A$2:$A$17))))+(IF(Y134="",0,INDEX('Appendix 3 Rules'!$J$2:$J$18,MATCH(F134,'Appendix 3 Rules'!$A$2:$A$17))))+(IF(AA134="",0,INDEX('Appendix 3 Rules'!$K$2:$K$18,MATCH(F134,'Appendix 3 Rules'!$A$2:$A$17))))+(IF(AC134="",0,INDEX('Appendix 3 Rules'!$L$2:$L$18,MATCH(F134,'Appendix 3 Rules'!$A$2:$A$17))))+(IF(AE134="",0,INDEX('Appendix 3 Rules'!$M$2:$M$18,MATCH(F134,'Appendix 3 Rules'!$A$2:$A$17))))+(IF(AG134="",0,INDEX('Appendix 3 Rules'!$N$2:$N$18,MATCH(F134,'Appendix 3 Rules'!$A$2:$A$17))))+(IF(F134="gc1",VLOOKUP(F134,'Appendix 3 Rules'!A$34:$O125,15)))+(IF(F134="gc2",VLOOKUP(F134,'Appendix 3 Rules'!A$34:$O125,15)))+(IF(F134="gc3",VLOOKUP(F134,'Appendix 3 Rules'!A$34:$O125,15)))+(IF(F134="gr1",VLOOKUP(F134,'Appendix 3 Rules'!A$34:$O125,15)))+(IF(F134="gr2",VLOOKUP(F134,'Appendix 3 Rules'!A$34:$O125,15)))+(IF(F134="gr3",VLOOKUP(F134,'Appendix 3 Rules'!A$34:$O125,15)))+(IF(F134="h1",VLOOKUP(F134,'Appendix 3 Rules'!A$34:$O125,15)))+(IF(F134="h2",VLOOKUP(F134,'Appendix 3 Rules'!A$34:$O125,15)))+(IF(F134="h3",VLOOKUP(F134,'Appendix 3 Rules'!A$34:$O125,15)))+(IF(F134="i1",VLOOKUP(F134,'Appendix 3 Rules'!A$34:$O125,15)))+(IF(F134="i2",VLOOKUP(F134,'Appendix 3 Rules'!A$34:$O125,15)))+(IF(F134="j1",VLOOKUP(F134,'Appendix 3 Rules'!A$34:$O125,15)))+(IF(F134="j2",VLOOKUP(F134,'Appendix 3 Rules'!A$34:$O125,15)))+(IF(F134="k",VLOOKUP(F134,'Appendix 3 Rules'!A$34:$O125,15)))+(IF(F134="l1",VLOOKUP(F134,'Appendix 3 Rules'!A$34:$O125,15)))+(IF(F134="l2",VLOOKUP(F134,'Appendix 3 Rules'!A$34:$O125,15)))+(IF(F134="m1",VLOOKUP(F134,'Appendix 3 Rules'!A$34:$O125,15)))+(IF(F134="m2",VLOOKUP(F134,'Appendix 3 Rules'!A$34:$O125,15)))+(IF(F134="m3",VLOOKUP(F134,'Appendix 3 Rules'!A$34:$O125,15)))+(IF(F134="n",VLOOKUP(F134,'Appendix 3 Rules'!A$34:$O125,15)))+(IF(F134="o",VLOOKUP(F134,'Appendix 3 Rules'!A$34:$O125,15)))+(IF(F134="p",VLOOKUP(F134,'Appendix 3 Rules'!A$34:$O125,15)))+(IF(F134="q",VLOOKUP(F134,'Appendix 3 Rules'!A$34:$O125,15)))+(IF(F134="r",VLOOKUP(F134,'Appendix 3 Rules'!A$34:$O125,15)))+(IF(F134="s",VLOOKUP(F134,'Appendix 3 Rules'!A$34:$O125,15)))+(IF(F134="t",VLOOKUP(F134,'Appendix 3 Rules'!A$34:$O125,15)))+(IF(F134="u",VLOOKUP(F134,'Appendix 3 Rules'!A$34:$O125,15))))))</f>
        <v/>
      </c>
      <c r="I134" s="14"/>
      <c r="J134" s="17"/>
      <c r="K134" s="14"/>
      <c r="L134" s="17"/>
      <c r="M134" s="14"/>
      <c r="N134" s="17"/>
      <c r="O134" s="14"/>
      <c r="P134" s="17"/>
      <c r="Q134" s="14"/>
      <c r="R134" s="17"/>
      <c r="S134" s="90"/>
      <c r="T134" s="17"/>
      <c r="U134" s="14"/>
      <c r="V134" s="17"/>
      <c r="W134" s="14"/>
      <c r="X134" s="17"/>
      <c r="Y134" s="91"/>
      <c r="Z134" s="17"/>
      <c r="AA134" s="91"/>
      <c r="AB134" s="17"/>
      <c r="AC134" s="11"/>
      <c r="AD134" s="16"/>
      <c r="AE134" s="11"/>
      <c r="AF134" s="16"/>
      <c r="AG134" s="11"/>
      <c r="AH134" s="16"/>
      <c r="AJ134" s="16" t="str">
        <f>IF(AND(F134&lt;&gt;"f",M134&lt;&gt;""),VLOOKUP(F134,'Appendix 3 Rules'!$A$1:$O$34,4,FALSE),"")</f>
        <v/>
      </c>
      <c r="AK134" s="16" t="str">
        <f>IF(Q134="","",VLOOKUP(F134,'Appendix 3 Rules'!$A$1:$N$34,6,FALSE))</f>
        <v/>
      </c>
      <c r="AL134" s="16" t="str">
        <f>IF(AND(F134="f",U134&lt;&gt;""),VLOOKUP(F134,'Appendix 3 Rules'!$A$1:$N$34,8,FALSE),"")</f>
        <v/>
      </c>
    </row>
    <row r="135" spans="1:38" ht="18" customHeight="1" x14ac:dyDescent="0.2">
      <c r="B135" s="92"/>
      <c r="C135" s="12"/>
      <c r="D135" s="13"/>
      <c r="E135" s="12"/>
      <c r="F135" s="11"/>
      <c r="G135" s="26" t="str">
        <f>IF(F135="","",SUMPRODUCT(IF(I135="",0,INDEX('Appendix 3 Rules'!$B$2:$B$18,MATCH(F135,'Appendix 3 Rules'!$A$2:$A$17))))+(IF(K135="",0,INDEX('Appendix 3 Rules'!$C$2:$C$18,MATCH(F135,'Appendix 3 Rules'!$A$2:$A$17))))+(IF(M135="",0,INDEX('Appendix 3 Rules'!$D$2:$D$18,MATCH(F135,'Appendix 3 Rules'!$A$2:$A$17))))+(IF(O135="",0,INDEX('Appendix 3 Rules'!$E$2:$E$18,MATCH(F135,'Appendix 3 Rules'!$A$2:$A$17))))+(IF(Q135="",0,INDEX('Appendix 3 Rules'!$F$2:$F$18,MATCH(F135,'Appendix 3 Rules'!$A$2:$A$17))))+(IF(S135="",0,INDEX('Appendix 3 Rules'!$G$2:$G$18,MATCH(F135,'Appendix 3 Rules'!$A$2:$A$17))))+(IF(U135="",0,INDEX('Appendix 3 Rules'!$H$2:$H$18,MATCH(F135,'Appendix 3 Rules'!$A$2:$A$17))))+(IF(W135="",0,INDEX('Appendix 3 Rules'!$I$2:$I$18,MATCH(F135,'Appendix 3 Rules'!$A$2:$A$17))))+(IF(Y135="",0,INDEX('Appendix 3 Rules'!$J$2:$J$18,MATCH(F135,'Appendix 3 Rules'!$A$2:$A$17))))+(IF(AA135="",0,INDEX('Appendix 3 Rules'!$K$2:$K$18,MATCH(F135,'Appendix 3 Rules'!$A$2:$A$17))))+(IF(AC135="",0,INDEX('Appendix 3 Rules'!$L$2:$L$18,MATCH(F135,'Appendix 3 Rules'!$A$2:$A$17))))+(IF(AE135="",0,INDEX('Appendix 3 Rules'!$M$2:$M$18,MATCH(F135,'Appendix 3 Rules'!$A$2:$A$17))))+(IF(AG135="",0,INDEX('Appendix 3 Rules'!$N$2:$N$18,MATCH(F135,'Appendix 3 Rules'!$A$2:$A$17))))+(IF(F135="gc1",VLOOKUP(F135,'Appendix 3 Rules'!A$34:$O126,15)))+(IF(F135="gc2",VLOOKUP(F135,'Appendix 3 Rules'!A$34:$O126,15)))+(IF(F135="gc3",VLOOKUP(F135,'Appendix 3 Rules'!A$34:$O126,15)))+(IF(F135="gr1",VLOOKUP(F135,'Appendix 3 Rules'!A$34:$O126,15)))+(IF(F135="gr2",VLOOKUP(F135,'Appendix 3 Rules'!A$34:$O126,15)))+(IF(F135="gr3",VLOOKUP(F135,'Appendix 3 Rules'!A$34:$O126,15)))+(IF(F135="h1",VLOOKUP(F135,'Appendix 3 Rules'!A$34:$O126,15)))+(IF(F135="h2",VLOOKUP(F135,'Appendix 3 Rules'!A$34:$O126,15)))+(IF(F135="h3",VLOOKUP(F135,'Appendix 3 Rules'!A$34:$O126,15)))+(IF(F135="i1",VLOOKUP(F135,'Appendix 3 Rules'!A$34:$O126,15)))+(IF(F135="i2",VLOOKUP(F135,'Appendix 3 Rules'!A$34:$O126,15)))+(IF(F135="j1",VLOOKUP(F135,'Appendix 3 Rules'!A$34:$O126,15)))+(IF(F135="j2",VLOOKUP(F135,'Appendix 3 Rules'!A$34:$O126,15)))+(IF(F135="k",VLOOKUP(F135,'Appendix 3 Rules'!A$34:$O126,15)))+(IF(F135="l1",VLOOKUP(F135,'Appendix 3 Rules'!A$34:$O126,15)))+(IF(F135="l2",VLOOKUP(F135,'Appendix 3 Rules'!A$34:$O126,15)))+(IF(F135="m1",VLOOKUP(F135,'Appendix 3 Rules'!A$34:$O126,15)))+(IF(F135="m2",VLOOKUP(F135,'Appendix 3 Rules'!A$34:$O126,15)))+(IF(F135="m3",VLOOKUP(F135,'Appendix 3 Rules'!A$34:$O126,15)))+(IF(F135="n",VLOOKUP(F135,'Appendix 3 Rules'!A$34:$O126,15)))+(IF(F135="o",VLOOKUP(F135,'Appendix 3 Rules'!A$34:$O126,15)))+(IF(F135="p",VLOOKUP(F135,'Appendix 3 Rules'!A$34:$O126,15)))+(IF(F135="q",VLOOKUP(F135,'Appendix 3 Rules'!A$34:$O126,15)))+(IF(F135="r",VLOOKUP(F135,'Appendix 3 Rules'!A$34:$O126,15)))+(IF(F135="s",VLOOKUP(F135,'Appendix 3 Rules'!A$34:$O126,15)))+(IF(F135="t",VLOOKUP(F135,'Appendix 3 Rules'!A$34:$O126,15)))+(IF(F135="u",VLOOKUP(F135,'Appendix 3 Rules'!A$34:$O126,15))))</f>
        <v/>
      </c>
      <c r="H135" s="93" t="str">
        <f>IF(F135="","",IF(OR(F135="d",F135="e",F135="gc1",F135="gc2",F135="gc3",F135="gr1",F135="gr2",F135="gr3",F135="h1",F135="h2",F135="h3",F135="i1",F135="i2",F135="j1",F135="j2",F135="k",F135="l1",F135="l2",F135="m1",F135="m2",F135="m3",F135="n",F135="o",F135="p",F135="q",F135="r",F135="s",F135="t",F135="u",F135="f"),MIN(G135,VLOOKUP(F135,'Appx 3 (Mass) Rules'!$A$1:$D$150,4,0)),MIN(G135,VLOOKUP(F135,'Appx 3 (Mass) Rules'!$A$1:$D$150,4,0),SUMPRODUCT(IF(I135="",0,INDEX('Appendix 3 Rules'!$B$2:$B$18,MATCH(F135,'Appendix 3 Rules'!$A$2:$A$17))))+(IF(K135="",0,INDEX('Appendix 3 Rules'!$C$2:$C$18,MATCH(F135,'Appendix 3 Rules'!$A$2:$A$17))))+(IF(M135="",0,INDEX('Appendix 3 Rules'!$D$2:$D$18,MATCH(F135,'Appendix 3 Rules'!$A$2:$A$17))))+(IF(O135="",0,INDEX('Appendix 3 Rules'!$E$2:$E$18,MATCH(F135,'Appendix 3 Rules'!$A$2:$A$17))))+(IF(Q135="",0,INDEX('Appendix 3 Rules'!$F$2:$F$18,MATCH(F135,'Appendix 3 Rules'!$A$2:$A$17))))+(IF(S135="",0,INDEX('Appendix 3 Rules'!$G$2:$G$18,MATCH(F135,'Appendix 3 Rules'!$A$2:$A$17))))+(IF(U135="",0,INDEX('Appendix 3 Rules'!$H$2:$H$18,MATCH(F135,'Appendix 3 Rules'!$A$2:$A$17))))+(IF(W135="",0,INDEX('Appendix 3 Rules'!$I$2:$I$18,MATCH(F135,'Appendix 3 Rules'!$A$2:$A$17))))+(IF(Y135="",0,INDEX('Appendix 3 Rules'!$J$2:$J$18,MATCH(F135,'Appendix 3 Rules'!$A$2:$A$17))))+(IF(AA135="",0,INDEX('Appendix 3 Rules'!$K$2:$K$18,MATCH(F135,'Appendix 3 Rules'!$A$2:$A$17))))+(IF(AC135="",0,INDEX('Appendix 3 Rules'!$L$2:$L$18,MATCH(F135,'Appendix 3 Rules'!$A$2:$A$17))))+(IF(AE135="",0,INDEX('Appendix 3 Rules'!$M$2:$M$18,MATCH(F135,'Appendix 3 Rules'!$A$2:$A$17))))+(IF(AG135="",0,INDEX('Appendix 3 Rules'!$N$2:$N$18,MATCH(F135,'Appendix 3 Rules'!$A$2:$A$17))))+(IF(F135="gc1",VLOOKUP(F135,'Appendix 3 Rules'!A$34:$O126,15)))+(IF(F135="gc2",VLOOKUP(F135,'Appendix 3 Rules'!A$34:$O126,15)))+(IF(F135="gc3",VLOOKUP(F135,'Appendix 3 Rules'!A$34:$O126,15)))+(IF(F135="gr1",VLOOKUP(F135,'Appendix 3 Rules'!A$34:$O126,15)))+(IF(F135="gr2",VLOOKUP(F135,'Appendix 3 Rules'!A$34:$O126,15)))+(IF(F135="gr3",VLOOKUP(F135,'Appendix 3 Rules'!A$34:$O126,15)))+(IF(F135="h1",VLOOKUP(F135,'Appendix 3 Rules'!A$34:$O126,15)))+(IF(F135="h2",VLOOKUP(F135,'Appendix 3 Rules'!A$34:$O126,15)))+(IF(F135="h3",VLOOKUP(F135,'Appendix 3 Rules'!A$34:$O126,15)))+(IF(F135="i1",VLOOKUP(F135,'Appendix 3 Rules'!A$34:$O126,15)))+(IF(F135="i2",VLOOKUP(F135,'Appendix 3 Rules'!A$34:$O126,15)))+(IF(F135="j1",VLOOKUP(F135,'Appendix 3 Rules'!A$34:$O126,15)))+(IF(F135="j2",VLOOKUP(F135,'Appendix 3 Rules'!A$34:$O126,15)))+(IF(F135="k",VLOOKUP(F135,'Appendix 3 Rules'!A$34:$O126,15)))+(IF(F135="l1",VLOOKUP(F135,'Appendix 3 Rules'!A$34:$O126,15)))+(IF(F135="l2",VLOOKUP(F135,'Appendix 3 Rules'!A$34:$O126,15)))+(IF(F135="m1",VLOOKUP(F135,'Appendix 3 Rules'!A$34:$O126,15)))+(IF(F135="m2",VLOOKUP(F135,'Appendix 3 Rules'!A$34:$O126,15)))+(IF(F135="m3",VLOOKUP(F135,'Appendix 3 Rules'!A$34:$O126,15)))+(IF(F135="n",VLOOKUP(F135,'Appendix 3 Rules'!A$34:$O126,15)))+(IF(F135="o",VLOOKUP(F135,'Appendix 3 Rules'!A$34:$O126,15)))+(IF(F135="p",VLOOKUP(F135,'Appendix 3 Rules'!A$34:$O126,15)))+(IF(F135="q",VLOOKUP(F135,'Appendix 3 Rules'!A$34:$O126,15)))+(IF(F135="r",VLOOKUP(F135,'Appendix 3 Rules'!A$34:$O126,15)))+(IF(F135="s",VLOOKUP(F135,'Appendix 3 Rules'!A$34:$O126,15)))+(IF(F135="t",VLOOKUP(F135,'Appendix 3 Rules'!A$34:$O126,15)))+(IF(F135="u",VLOOKUP(F135,'Appendix 3 Rules'!A$34:$O126,15))))))</f>
        <v/>
      </c>
      <c r="I135" s="15"/>
      <c r="J135" s="16"/>
      <c r="K135" s="15"/>
      <c r="L135" s="16"/>
      <c r="M135" s="15"/>
      <c r="N135" s="16"/>
      <c r="O135" s="15"/>
      <c r="P135" s="16"/>
      <c r="Q135" s="15"/>
      <c r="R135" s="16"/>
      <c r="S135" s="15"/>
      <c r="T135" s="16"/>
      <c r="U135" s="15"/>
      <c r="V135" s="16"/>
      <c r="W135" s="15"/>
      <c r="X135" s="16"/>
      <c r="Y135" s="15"/>
      <c r="Z135" s="16"/>
      <c r="AA135" s="15"/>
      <c r="AB135" s="16"/>
      <c r="AC135" s="11"/>
      <c r="AD135" s="16"/>
      <c r="AE135" s="11"/>
      <c r="AF135" s="16"/>
      <c r="AG135" s="11"/>
      <c r="AH135" s="16"/>
      <c r="AJ135" s="16" t="str">
        <f>IF(AND(F135&lt;&gt;"f",M135&lt;&gt;""),VLOOKUP(F135,'Appendix 3 Rules'!$A$1:$O$34,4,FALSE),"")</f>
        <v/>
      </c>
      <c r="AK135" s="16" t="str">
        <f>IF(Q135="","",VLOOKUP(F135,'Appendix 3 Rules'!$A$1:$N$34,6,FALSE))</f>
        <v/>
      </c>
      <c r="AL135" s="16" t="str">
        <f>IF(AND(F135="f",U135&lt;&gt;""),VLOOKUP(F135,'Appendix 3 Rules'!$A$1:$N$34,8,FALSE),"")</f>
        <v/>
      </c>
    </row>
    <row r="136" spans="1:38" ht="18" customHeight="1" x14ac:dyDescent="0.2">
      <c r="B136" s="92"/>
      <c r="C136" s="12"/>
      <c r="D136" s="13"/>
      <c r="E136" s="12"/>
      <c r="F136" s="11"/>
      <c r="G136" s="26" t="str">
        <f>IF(F136="","",SUMPRODUCT(IF(I136="",0,INDEX('Appendix 3 Rules'!$B$2:$B$18,MATCH(F136,'Appendix 3 Rules'!$A$2:$A$17))))+(IF(K136="",0,INDEX('Appendix 3 Rules'!$C$2:$C$18,MATCH(F136,'Appendix 3 Rules'!$A$2:$A$17))))+(IF(M136="",0,INDEX('Appendix 3 Rules'!$D$2:$D$18,MATCH(F136,'Appendix 3 Rules'!$A$2:$A$17))))+(IF(O136="",0,INDEX('Appendix 3 Rules'!$E$2:$E$18,MATCH(F136,'Appendix 3 Rules'!$A$2:$A$17))))+(IF(Q136="",0,INDEX('Appendix 3 Rules'!$F$2:$F$18,MATCH(F136,'Appendix 3 Rules'!$A$2:$A$17))))+(IF(S136="",0,INDEX('Appendix 3 Rules'!$G$2:$G$18,MATCH(F136,'Appendix 3 Rules'!$A$2:$A$17))))+(IF(U136="",0,INDEX('Appendix 3 Rules'!$H$2:$H$18,MATCH(F136,'Appendix 3 Rules'!$A$2:$A$17))))+(IF(W136="",0,INDEX('Appendix 3 Rules'!$I$2:$I$18,MATCH(F136,'Appendix 3 Rules'!$A$2:$A$17))))+(IF(Y136="",0,INDEX('Appendix 3 Rules'!$J$2:$J$18,MATCH(F136,'Appendix 3 Rules'!$A$2:$A$17))))+(IF(AA136="",0,INDEX('Appendix 3 Rules'!$K$2:$K$18,MATCH(F136,'Appendix 3 Rules'!$A$2:$A$17))))+(IF(AC136="",0,INDEX('Appendix 3 Rules'!$L$2:$L$18,MATCH(F136,'Appendix 3 Rules'!$A$2:$A$17))))+(IF(AE136="",0,INDEX('Appendix 3 Rules'!$M$2:$M$18,MATCH(F136,'Appendix 3 Rules'!$A$2:$A$17))))+(IF(AG136="",0,INDEX('Appendix 3 Rules'!$N$2:$N$18,MATCH(F136,'Appendix 3 Rules'!$A$2:$A$17))))+(IF(F136="gc1",VLOOKUP(F136,'Appendix 3 Rules'!A$34:$O127,15)))+(IF(F136="gc2",VLOOKUP(F136,'Appendix 3 Rules'!A$34:$O127,15)))+(IF(F136="gc3",VLOOKUP(F136,'Appendix 3 Rules'!A$34:$O127,15)))+(IF(F136="gr1",VLOOKUP(F136,'Appendix 3 Rules'!A$34:$O127,15)))+(IF(F136="gr2",VLOOKUP(F136,'Appendix 3 Rules'!A$34:$O127,15)))+(IF(F136="gr3",VLOOKUP(F136,'Appendix 3 Rules'!A$34:$O127,15)))+(IF(F136="h1",VLOOKUP(F136,'Appendix 3 Rules'!A$34:$O127,15)))+(IF(F136="h2",VLOOKUP(F136,'Appendix 3 Rules'!A$34:$O127,15)))+(IF(F136="h3",VLOOKUP(F136,'Appendix 3 Rules'!A$34:$O127,15)))+(IF(F136="i1",VLOOKUP(F136,'Appendix 3 Rules'!A$34:$O127,15)))+(IF(F136="i2",VLOOKUP(F136,'Appendix 3 Rules'!A$34:$O127,15)))+(IF(F136="j1",VLOOKUP(F136,'Appendix 3 Rules'!A$34:$O127,15)))+(IF(F136="j2",VLOOKUP(F136,'Appendix 3 Rules'!A$34:$O127,15)))+(IF(F136="k",VLOOKUP(F136,'Appendix 3 Rules'!A$34:$O127,15)))+(IF(F136="l1",VLOOKUP(F136,'Appendix 3 Rules'!A$34:$O127,15)))+(IF(F136="l2",VLOOKUP(F136,'Appendix 3 Rules'!A$34:$O127,15)))+(IF(F136="m1",VLOOKUP(F136,'Appendix 3 Rules'!A$34:$O127,15)))+(IF(F136="m2",VLOOKUP(F136,'Appendix 3 Rules'!A$34:$O127,15)))+(IF(F136="m3",VLOOKUP(F136,'Appendix 3 Rules'!A$34:$O127,15)))+(IF(F136="n",VLOOKUP(F136,'Appendix 3 Rules'!A$34:$O127,15)))+(IF(F136="o",VLOOKUP(F136,'Appendix 3 Rules'!A$34:$O127,15)))+(IF(F136="p",VLOOKUP(F136,'Appendix 3 Rules'!A$34:$O127,15)))+(IF(F136="q",VLOOKUP(F136,'Appendix 3 Rules'!A$34:$O127,15)))+(IF(F136="r",VLOOKUP(F136,'Appendix 3 Rules'!A$34:$O127,15)))+(IF(F136="s",VLOOKUP(F136,'Appendix 3 Rules'!A$34:$O127,15)))+(IF(F136="t",VLOOKUP(F136,'Appendix 3 Rules'!A$34:$O127,15)))+(IF(F136="u",VLOOKUP(F136,'Appendix 3 Rules'!A$34:$O127,15))))</f>
        <v/>
      </c>
      <c r="H136" s="93" t="str">
        <f>IF(F136="","",IF(OR(F136="d",F136="e",F136="gc1",F136="gc2",F136="gc3",F136="gr1",F136="gr2",F136="gr3",F136="h1",F136="h2",F136="h3",F136="i1",F136="i2",F136="j1",F136="j2",F136="k",F136="l1",F136="l2",F136="m1",F136="m2",F136="m3",F136="n",F136="o",F136="p",F136="q",F136="r",F136="s",F136="t",F136="u",F136="f"),MIN(G136,VLOOKUP(F136,'Appx 3 (Mass) Rules'!$A$1:$D$150,4,0)),MIN(G136,VLOOKUP(F136,'Appx 3 (Mass) Rules'!$A$1:$D$150,4,0),SUMPRODUCT(IF(I136="",0,INDEX('Appendix 3 Rules'!$B$2:$B$18,MATCH(F136,'Appendix 3 Rules'!$A$2:$A$17))))+(IF(K136="",0,INDEX('Appendix 3 Rules'!$C$2:$C$18,MATCH(F136,'Appendix 3 Rules'!$A$2:$A$17))))+(IF(M136="",0,INDEX('Appendix 3 Rules'!$D$2:$D$18,MATCH(F136,'Appendix 3 Rules'!$A$2:$A$17))))+(IF(O136="",0,INDEX('Appendix 3 Rules'!$E$2:$E$18,MATCH(F136,'Appendix 3 Rules'!$A$2:$A$17))))+(IF(Q136="",0,INDEX('Appendix 3 Rules'!$F$2:$F$18,MATCH(F136,'Appendix 3 Rules'!$A$2:$A$17))))+(IF(S136="",0,INDEX('Appendix 3 Rules'!$G$2:$G$18,MATCH(F136,'Appendix 3 Rules'!$A$2:$A$17))))+(IF(U136="",0,INDEX('Appendix 3 Rules'!$H$2:$H$18,MATCH(F136,'Appendix 3 Rules'!$A$2:$A$17))))+(IF(W136="",0,INDEX('Appendix 3 Rules'!$I$2:$I$18,MATCH(F136,'Appendix 3 Rules'!$A$2:$A$17))))+(IF(Y136="",0,INDEX('Appendix 3 Rules'!$J$2:$J$18,MATCH(F136,'Appendix 3 Rules'!$A$2:$A$17))))+(IF(AA136="",0,INDEX('Appendix 3 Rules'!$K$2:$K$18,MATCH(F136,'Appendix 3 Rules'!$A$2:$A$17))))+(IF(AC136="",0,INDEX('Appendix 3 Rules'!$L$2:$L$18,MATCH(F136,'Appendix 3 Rules'!$A$2:$A$17))))+(IF(AE136="",0,INDEX('Appendix 3 Rules'!$M$2:$M$18,MATCH(F136,'Appendix 3 Rules'!$A$2:$A$17))))+(IF(AG136="",0,INDEX('Appendix 3 Rules'!$N$2:$N$18,MATCH(F136,'Appendix 3 Rules'!$A$2:$A$17))))+(IF(F136="gc1",VLOOKUP(F136,'Appendix 3 Rules'!A$34:$O127,15)))+(IF(F136="gc2",VLOOKUP(F136,'Appendix 3 Rules'!A$34:$O127,15)))+(IF(F136="gc3",VLOOKUP(F136,'Appendix 3 Rules'!A$34:$O127,15)))+(IF(F136="gr1",VLOOKUP(F136,'Appendix 3 Rules'!A$34:$O127,15)))+(IF(F136="gr2",VLOOKUP(F136,'Appendix 3 Rules'!A$34:$O127,15)))+(IF(F136="gr3",VLOOKUP(F136,'Appendix 3 Rules'!A$34:$O127,15)))+(IF(F136="h1",VLOOKUP(F136,'Appendix 3 Rules'!A$34:$O127,15)))+(IF(F136="h2",VLOOKUP(F136,'Appendix 3 Rules'!A$34:$O127,15)))+(IF(F136="h3",VLOOKUP(F136,'Appendix 3 Rules'!A$34:$O127,15)))+(IF(F136="i1",VLOOKUP(F136,'Appendix 3 Rules'!A$34:$O127,15)))+(IF(F136="i2",VLOOKUP(F136,'Appendix 3 Rules'!A$34:$O127,15)))+(IF(F136="j1",VLOOKUP(F136,'Appendix 3 Rules'!A$34:$O127,15)))+(IF(F136="j2",VLOOKUP(F136,'Appendix 3 Rules'!A$34:$O127,15)))+(IF(F136="k",VLOOKUP(F136,'Appendix 3 Rules'!A$34:$O127,15)))+(IF(F136="l1",VLOOKUP(F136,'Appendix 3 Rules'!A$34:$O127,15)))+(IF(F136="l2",VLOOKUP(F136,'Appendix 3 Rules'!A$34:$O127,15)))+(IF(F136="m1",VLOOKUP(F136,'Appendix 3 Rules'!A$34:$O127,15)))+(IF(F136="m2",VLOOKUP(F136,'Appendix 3 Rules'!A$34:$O127,15)))+(IF(F136="m3",VLOOKUP(F136,'Appendix 3 Rules'!A$34:$O127,15)))+(IF(F136="n",VLOOKUP(F136,'Appendix 3 Rules'!A$34:$O127,15)))+(IF(F136="o",VLOOKUP(F136,'Appendix 3 Rules'!A$34:$O127,15)))+(IF(F136="p",VLOOKUP(F136,'Appendix 3 Rules'!A$34:$O127,15)))+(IF(F136="q",VLOOKUP(F136,'Appendix 3 Rules'!A$34:$O127,15)))+(IF(F136="r",VLOOKUP(F136,'Appendix 3 Rules'!A$34:$O127,15)))+(IF(F136="s",VLOOKUP(F136,'Appendix 3 Rules'!A$34:$O127,15)))+(IF(F136="t",VLOOKUP(F136,'Appendix 3 Rules'!A$34:$O127,15)))+(IF(F136="u",VLOOKUP(F136,'Appendix 3 Rules'!A$34:$O127,15))))))</f>
        <v/>
      </c>
      <c r="I136" s="14"/>
      <c r="J136" s="17"/>
      <c r="K136" s="14"/>
      <c r="L136" s="17"/>
      <c r="M136" s="14"/>
      <c r="N136" s="17"/>
      <c r="O136" s="14"/>
      <c r="P136" s="17"/>
      <c r="Q136" s="14"/>
      <c r="R136" s="17"/>
      <c r="S136" s="90"/>
      <c r="T136" s="17"/>
      <c r="U136" s="14"/>
      <c r="V136" s="17"/>
      <c r="W136" s="14"/>
      <c r="X136" s="17"/>
      <c r="Y136" s="91"/>
      <c r="Z136" s="17"/>
      <c r="AA136" s="91"/>
      <c r="AB136" s="17"/>
      <c r="AC136" s="11"/>
      <c r="AD136" s="16"/>
      <c r="AE136" s="11"/>
      <c r="AF136" s="16"/>
      <c r="AG136" s="11"/>
      <c r="AH136" s="16"/>
      <c r="AJ136" s="16" t="str">
        <f>IF(AND(F136&lt;&gt;"f",M136&lt;&gt;""),VLOOKUP(F136,'Appendix 3 Rules'!$A$1:$O$34,4,FALSE),"")</f>
        <v/>
      </c>
      <c r="AK136" s="16" t="str">
        <f>IF(Q136="","",VLOOKUP(F136,'Appendix 3 Rules'!$A$1:$N$34,6,FALSE))</f>
        <v/>
      </c>
      <c r="AL136" s="16" t="str">
        <f>IF(AND(F136="f",U136&lt;&gt;""),VLOOKUP(F136,'Appendix 3 Rules'!$A$1:$N$34,8,FALSE),"")</f>
        <v/>
      </c>
    </row>
    <row r="137" spans="1:38" ht="18" customHeight="1" x14ac:dyDescent="0.2">
      <c r="B137" s="92"/>
      <c r="C137" s="12"/>
      <c r="D137" s="13"/>
      <c r="E137" s="12"/>
      <c r="F137" s="11"/>
      <c r="G137" s="26" t="str">
        <f>IF(F137="","",SUMPRODUCT(IF(I137="",0,INDEX('Appendix 3 Rules'!$B$2:$B$18,MATCH(F137,'Appendix 3 Rules'!$A$2:$A$17))))+(IF(K137="",0,INDEX('Appendix 3 Rules'!$C$2:$C$18,MATCH(F137,'Appendix 3 Rules'!$A$2:$A$17))))+(IF(M137="",0,INDEX('Appendix 3 Rules'!$D$2:$D$18,MATCH(F137,'Appendix 3 Rules'!$A$2:$A$17))))+(IF(O137="",0,INDEX('Appendix 3 Rules'!$E$2:$E$18,MATCH(F137,'Appendix 3 Rules'!$A$2:$A$17))))+(IF(Q137="",0,INDEX('Appendix 3 Rules'!$F$2:$F$18,MATCH(F137,'Appendix 3 Rules'!$A$2:$A$17))))+(IF(S137="",0,INDEX('Appendix 3 Rules'!$G$2:$G$18,MATCH(F137,'Appendix 3 Rules'!$A$2:$A$17))))+(IF(U137="",0,INDEX('Appendix 3 Rules'!$H$2:$H$18,MATCH(F137,'Appendix 3 Rules'!$A$2:$A$17))))+(IF(W137="",0,INDEX('Appendix 3 Rules'!$I$2:$I$18,MATCH(F137,'Appendix 3 Rules'!$A$2:$A$17))))+(IF(Y137="",0,INDEX('Appendix 3 Rules'!$J$2:$J$18,MATCH(F137,'Appendix 3 Rules'!$A$2:$A$17))))+(IF(AA137="",0,INDEX('Appendix 3 Rules'!$K$2:$K$18,MATCH(F137,'Appendix 3 Rules'!$A$2:$A$17))))+(IF(AC137="",0,INDEX('Appendix 3 Rules'!$L$2:$L$18,MATCH(F137,'Appendix 3 Rules'!$A$2:$A$17))))+(IF(AE137="",0,INDEX('Appendix 3 Rules'!$M$2:$M$18,MATCH(F137,'Appendix 3 Rules'!$A$2:$A$17))))+(IF(AG137="",0,INDEX('Appendix 3 Rules'!$N$2:$N$18,MATCH(F137,'Appendix 3 Rules'!$A$2:$A$17))))+(IF(F137="gc1",VLOOKUP(F137,'Appendix 3 Rules'!A$34:$O128,15)))+(IF(F137="gc2",VLOOKUP(F137,'Appendix 3 Rules'!A$34:$O128,15)))+(IF(F137="gc3",VLOOKUP(F137,'Appendix 3 Rules'!A$34:$O128,15)))+(IF(F137="gr1",VLOOKUP(F137,'Appendix 3 Rules'!A$34:$O128,15)))+(IF(F137="gr2",VLOOKUP(F137,'Appendix 3 Rules'!A$34:$O128,15)))+(IF(F137="gr3",VLOOKUP(F137,'Appendix 3 Rules'!A$34:$O128,15)))+(IF(F137="h1",VLOOKUP(F137,'Appendix 3 Rules'!A$34:$O128,15)))+(IF(F137="h2",VLOOKUP(F137,'Appendix 3 Rules'!A$34:$O128,15)))+(IF(F137="h3",VLOOKUP(F137,'Appendix 3 Rules'!A$34:$O128,15)))+(IF(F137="i1",VLOOKUP(F137,'Appendix 3 Rules'!A$34:$O128,15)))+(IF(F137="i2",VLOOKUP(F137,'Appendix 3 Rules'!A$34:$O128,15)))+(IF(F137="j1",VLOOKUP(F137,'Appendix 3 Rules'!A$34:$O128,15)))+(IF(F137="j2",VLOOKUP(F137,'Appendix 3 Rules'!A$34:$O128,15)))+(IF(F137="k",VLOOKUP(F137,'Appendix 3 Rules'!A$34:$O128,15)))+(IF(F137="l1",VLOOKUP(F137,'Appendix 3 Rules'!A$34:$O128,15)))+(IF(F137="l2",VLOOKUP(F137,'Appendix 3 Rules'!A$34:$O128,15)))+(IF(F137="m1",VLOOKUP(F137,'Appendix 3 Rules'!A$34:$O128,15)))+(IF(F137="m2",VLOOKUP(F137,'Appendix 3 Rules'!A$34:$O128,15)))+(IF(F137="m3",VLOOKUP(F137,'Appendix 3 Rules'!A$34:$O128,15)))+(IF(F137="n",VLOOKUP(F137,'Appendix 3 Rules'!A$34:$O128,15)))+(IF(F137="o",VLOOKUP(F137,'Appendix 3 Rules'!A$34:$O128,15)))+(IF(F137="p",VLOOKUP(F137,'Appendix 3 Rules'!A$34:$O128,15)))+(IF(F137="q",VLOOKUP(F137,'Appendix 3 Rules'!A$34:$O128,15)))+(IF(F137="r",VLOOKUP(F137,'Appendix 3 Rules'!A$34:$O128,15)))+(IF(F137="s",VLOOKUP(F137,'Appendix 3 Rules'!A$34:$O128,15)))+(IF(F137="t",VLOOKUP(F137,'Appendix 3 Rules'!A$34:$O128,15)))+(IF(F137="u",VLOOKUP(F137,'Appendix 3 Rules'!A$34:$O128,15))))</f>
        <v/>
      </c>
      <c r="H137" s="93" t="str">
        <f>IF(F137="","",IF(OR(F137="d",F137="e",F137="gc1",F137="gc2",F137="gc3",F137="gr1",F137="gr2",F137="gr3",F137="h1",F137="h2",F137="h3",F137="i1",F137="i2",F137="j1",F137="j2",F137="k",F137="l1",F137="l2",F137="m1",F137="m2",F137="m3",F137="n",F137="o",F137="p",F137="q",F137="r",F137="s",F137="t",F137="u",F137="f"),MIN(G137,VLOOKUP(F137,'Appx 3 (Mass) Rules'!$A$1:$D$150,4,0)),MIN(G137,VLOOKUP(F137,'Appx 3 (Mass) Rules'!$A$1:$D$150,4,0),SUMPRODUCT(IF(I137="",0,INDEX('Appendix 3 Rules'!$B$2:$B$18,MATCH(F137,'Appendix 3 Rules'!$A$2:$A$17))))+(IF(K137="",0,INDEX('Appendix 3 Rules'!$C$2:$C$18,MATCH(F137,'Appendix 3 Rules'!$A$2:$A$17))))+(IF(M137="",0,INDEX('Appendix 3 Rules'!$D$2:$D$18,MATCH(F137,'Appendix 3 Rules'!$A$2:$A$17))))+(IF(O137="",0,INDEX('Appendix 3 Rules'!$E$2:$E$18,MATCH(F137,'Appendix 3 Rules'!$A$2:$A$17))))+(IF(Q137="",0,INDEX('Appendix 3 Rules'!$F$2:$F$18,MATCH(F137,'Appendix 3 Rules'!$A$2:$A$17))))+(IF(S137="",0,INDEX('Appendix 3 Rules'!$G$2:$G$18,MATCH(F137,'Appendix 3 Rules'!$A$2:$A$17))))+(IF(U137="",0,INDEX('Appendix 3 Rules'!$H$2:$H$18,MATCH(F137,'Appendix 3 Rules'!$A$2:$A$17))))+(IF(W137="",0,INDEX('Appendix 3 Rules'!$I$2:$I$18,MATCH(F137,'Appendix 3 Rules'!$A$2:$A$17))))+(IF(Y137="",0,INDEX('Appendix 3 Rules'!$J$2:$J$18,MATCH(F137,'Appendix 3 Rules'!$A$2:$A$17))))+(IF(AA137="",0,INDEX('Appendix 3 Rules'!$K$2:$K$18,MATCH(F137,'Appendix 3 Rules'!$A$2:$A$17))))+(IF(AC137="",0,INDEX('Appendix 3 Rules'!$L$2:$L$18,MATCH(F137,'Appendix 3 Rules'!$A$2:$A$17))))+(IF(AE137="",0,INDEX('Appendix 3 Rules'!$M$2:$M$18,MATCH(F137,'Appendix 3 Rules'!$A$2:$A$17))))+(IF(AG137="",0,INDEX('Appendix 3 Rules'!$N$2:$N$18,MATCH(F137,'Appendix 3 Rules'!$A$2:$A$17))))+(IF(F137="gc1",VLOOKUP(F137,'Appendix 3 Rules'!A$34:$O128,15)))+(IF(F137="gc2",VLOOKUP(F137,'Appendix 3 Rules'!A$34:$O128,15)))+(IF(F137="gc3",VLOOKUP(F137,'Appendix 3 Rules'!A$34:$O128,15)))+(IF(F137="gr1",VLOOKUP(F137,'Appendix 3 Rules'!A$34:$O128,15)))+(IF(F137="gr2",VLOOKUP(F137,'Appendix 3 Rules'!A$34:$O128,15)))+(IF(F137="gr3",VLOOKUP(F137,'Appendix 3 Rules'!A$34:$O128,15)))+(IF(F137="h1",VLOOKUP(F137,'Appendix 3 Rules'!A$34:$O128,15)))+(IF(F137="h2",VLOOKUP(F137,'Appendix 3 Rules'!A$34:$O128,15)))+(IF(F137="h3",VLOOKUP(F137,'Appendix 3 Rules'!A$34:$O128,15)))+(IF(F137="i1",VLOOKUP(F137,'Appendix 3 Rules'!A$34:$O128,15)))+(IF(F137="i2",VLOOKUP(F137,'Appendix 3 Rules'!A$34:$O128,15)))+(IF(F137="j1",VLOOKUP(F137,'Appendix 3 Rules'!A$34:$O128,15)))+(IF(F137="j2",VLOOKUP(F137,'Appendix 3 Rules'!A$34:$O128,15)))+(IF(F137="k",VLOOKUP(F137,'Appendix 3 Rules'!A$34:$O128,15)))+(IF(F137="l1",VLOOKUP(F137,'Appendix 3 Rules'!A$34:$O128,15)))+(IF(F137="l2",VLOOKUP(F137,'Appendix 3 Rules'!A$34:$O128,15)))+(IF(F137="m1",VLOOKUP(F137,'Appendix 3 Rules'!A$34:$O128,15)))+(IF(F137="m2",VLOOKUP(F137,'Appendix 3 Rules'!A$34:$O128,15)))+(IF(F137="m3",VLOOKUP(F137,'Appendix 3 Rules'!A$34:$O128,15)))+(IF(F137="n",VLOOKUP(F137,'Appendix 3 Rules'!A$34:$O128,15)))+(IF(F137="o",VLOOKUP(F137,'Appendix 3 Rules'!A$34:$O128,15)))+(IF(F137="p",VLOOKUP(F137,'Appendix 3 Rules'!A$34:$O128,15)))+(IF(F137="q",VLOOKUP(F137,'Appendix 3 Rules'!A$34:$O128,15)))+(IF(F137="r",VLOOKUP(F137,'Appendix 3 Rules'!A$34:$O128,15)))+(IF(F137="s",VLOOKUP(F137,'Appendix 3 Rules'!A$34:$O128,15)))+(IF(F137="t",VLOOKUP(F137,'Appendix 3 Rules'!A$34:$O128,15)))+(IF(F137="u",VLOOKUP(F137,'Appendix 3 Rules'!A$34:$O128,15))))))</f>
        <v/>
      </c>
      <c r="I137" s="15"/>
      <c r="J137" s="16"/>
      <c r="K137" s="15"/>
      <c r="L137" s="16"/>
      <c r="M137" s="15"/>
      <c r="N137" s="16"/>
      <c r="O137" s="15"/>
      <c r="P137" s="16"/>
      <c r="Q137" s="15"/>
      <c r="R137" s="16"/>
      <c r="S137" s="15"/>
      <c r="T137" s="16"/>
      <c r="U137" s="15"/>
      <c r="V137" s="16"/>
      <c r="W137" s="15"/>
      <c r="X137" s="16"/>
      <c r="Y137" s="15"/>
      <c r="Z137" s="16"/>
      <c r="AA137" s="15"/>
      <c r="AB137" s="16"/>
      <c r="AC137" s="11"/>
      <c r="AD137" s="16"/>
      <c r="AE137" s="11"/>
      <c r="AF137" s="16"/>
      <c r="AG137" s="11"/>
      <c r="AH137" s="16"/>
      <c r="AJ137" s="16" t="str">
        <f>IF(AND(F137&lt;&gt;"f",M137&lt;&gt;""),VLOOKUP(F137,'Appendix 3 Rules'!$A$1:$O$34,4,FALSE),"")</f>
        <v/>
      </c>
      <c r="AK137" s="16" t="str">
        <f>IF(Q137="","",VLOOKUP(F137,'Appendix 3 Rules'!$A$1:$N$34,6,FALSE))</f>
        <v/>
      </c>
      <c r="AL137" s="16" t="str">
        <f>IF(AND(F137="f",U137&lt;&gt;""),VLOOKUP(F137,'Appendix 3 Rules'!$A$1:$N$34,8,FALSE),"")</f>
        <v/>
      </c>
    </row>
    <row r="138" spans="1:38" ht="18" customHeight="1" x14ac:dyDescent="0.2">
      <c r="B138" s="92"/>
      <c r="C138" s="12"/>
      <c r="D138" s="13"/>
      <c r="E138" s="12"/>
      <c r="F138" s="11"/>
      <c r="G138" s="26" t="str">
        <f>IF(F138="","",SUMPRODUCT(IF(I138="",0,INDEX('Appendix 3 Rules'!$B$2:$B$18,MATCH(F138,'Appendix 3 Rules'!$A$2:$A$17))))+(IF(K138="",0,INDEX('Appendix 3 Rules'!$C$2:$C$18,MATCH(F138,'Appendix 3 Rules'!$A$2:$A$17))))+(IF(M138="",0,INDEX('Appendix 3 Rules'!$D$2:$D$18,MATCH(F138,'Appendix 3 Rules'!$A$2:$A$17))))+(IF(O138="",0,INDEX('Appendix 3 Rules'!$E$2:$E$18,MATCH(F138,'Appendix 3 Rules'!$A$2:$A$17))))+(IF(Q138="",0,INDEX('Appendix 3 Rules'!$F$2:$F$18,MATCH(F138,'Appendix 3 Rules'!$A$2:$A$17))))+(IF(S138="",0,INDEX('Appendix 3 Rules'!$G$2:$G$18,MATCH(F138,'Appendix 3 Rules'!$A$2:$A$17))))+(IF(U138="",0,INDEX('Appendix 3 Rules'!$H$2:$H$18,MATCH(F138,'Appendix 3 Rules'!$A$2:$A$17))))+(IF(W138="",0,INDEX('Appendix 3 Rules'!$I$2:$I$18,MATCH(F138,'Appendix 3 Rules'!$A$2:$A$17))))+(IF(Y138="",0,INDEX('Appendix 3 Rules'!$J$2:$J$18,MATCH(F138,'Appendix 3 Rules'!$A$2:$A$17))))+(IF(AA138="",0,INDEX('Appendix 3 Rules'!$K$2:$K$18,MATCH(F138,'Appendix 3 Rules'!$A$2:$A$17))))+(IF(AC138="",0,INDEX('Appendix 3 Rules'!$L$2:$L$18,MATCH(F138,'Appendix 3 Rules'!$A$2:$A$17))))+(IF(AE138="",0,INDEX('Appendix 3 Rules'!$M$2:$M$18,MATCH(F138,'Appendix 3 Rules'!$A$2:$A$17))))+(IF(AG138="",0,INDEX('Appendix 3 Rules'!$N$2:$N$18,MATCH(F138,'Appendix 3 Rules'!$A$2:$A$17))))+(IF(F138="gc1",VLOOKUP(F138,'Appendix 3 Rules'!A$34:$O129,15)))+(IF(F138="gc2",VLOOKUP(F138,'Appendix 3 Rules'!A$34:$O129,15)))+(IF(F138="gc3",VLOOKUP(F138,'Appendix 3 Rules'!A$34:$O129,15)))+(IF(F138="gr1",VLOOKUP(F138,'Appendix 3 Rules'!A$34:$O129,15)))+(IF(F138="gr2",VLOOKUP(F138,'Appendix 3 Rules'!A$34:$O129,15)))+(IF(F138="gr3",VLOOKUP(F138,'Appendix 3 Rules'!A$34:$O129,15)))+(IF(F138="h1",VLOOKUP(F138,'Appendix 3 Rules'!A$34:$O129,15)))+(IF(F138="h2",VLOOKUP(F138,'Appendix 3 Rules'!A$34:$O129,15)))+(IF(F138="h3",VLOOKUP(F138,'Appendix 3 Rules'!A$34:$O129,15)))+(IF(F138="i1",VLOOKUP(F138,'Appendix 3 Rules'!A$34:$O129,15)))+(IF(F138="i2",VLOOKUP(F138,'Appendix 3 Rules'!A$34:$O129,15)))+(IF(F138="j1",VLOOKUP(F138,'Appendix 3 Rules'!A$34:$O129,15)))+(IF(F138="j2",VLOOKUP(F138,'Appendix 3 Rules'!A$34:$O129,15)))+(IF(F138="k",VLOOKUP(F138,'Appendix 3 Rules'!A$34:$O129,15)))+(IF(F138="l1",VLOOKUP(F138,'Appendix 3 Rules'!A$34:$O129,15)))+(IF(F138="l2",VLOOKUP(F138,'Appendix 3 Rules'!A$34:$O129,15)))+(IF(F138="m1",VLOOKUP(F138,'Appendix 3 Rules'!A$34:$O129,15)))+(IF(F138="m2",VLOOKUP(F138,'Appendix 3 Rules'!A$34:$O129,15)))+(IF(F138="m3",VLOOKUP(F138,'Appendix 3 Rules'!A$34:$O129,15)))+(IF(F138="n",VLOOKUP(F138,'Appendix 3 Rules'!A$34:$O129,15)))+(IF(F138="o",VLOOKUP(F138,'Appendix 3 Rules'!A$34:$O129,15)))+(IF(F138="p",VLOOKUP(F138,'Appendix 3 Rules'!A$34:$O129,15)))+(IF(F138="q",VLOOKUP(F138,'Appendix 3 Rules'!A$34:$O129,15)))+(IF(F138="r",VLOOKUP(F138,'Appendix 3 Rules'!A$34:$O129,15)))+(IF(F138="s",VLOOKUP(F138,'Appendix 3 Rules'!A$34:$O129,15)))+(IF(F138="t",VLOOKUP(F138,'Appendix 3 Rules'!A$34:$O129,15)))+(IF(F138="u",VLOOKUP(F138,'Appendix 3 Rules'!A$34:$O129,15))))</f>
        <v/>
      </c>
      <c r="H138" s="93" t="str">
        <f>IF(F138="","",IF(OR(F138="d",F138="e",F138="gc1",F138="gc2",F138="gc3",F138="gr1",F138="gr2",F138="gr3",F138="h1",F138="h2",F138="h3",F138="i1",F138="i2",F138="j1",F138="j2",F138="k",F138="l1",F138="l2",F138="m1",F138="m2",F138="m3",F138="n",F138="o",F138="p",F138="q",F138="r",F138="s",F138="t",F138="u",F138="f"),MIN(G138,VLOOKUP(F138,'Appx 3 (Mass) Rules'!$A$1:$D$150,4,0)),MIN(G138,VLOOKUP(F138,'Appx 3 (Mass) Rules'!$A$1:$D$150,4,0),SUMPRODUCT(IF(I138="",0,INDEX('Appendix 3 Rules'!$B$2:$B$18,MATCH(F138,'Appendix 3 Rules'!$A$2:$A$17))))+(IF(K138="",0,INDEX('Appendix 3 Rules'!$C$2:$C$18,MATCH(F138,'Appendix 3 Rules'!$A$2:$A$17))))+(IF(M138="",0,INDEX('Appendix 3 Rules'!$D$2:$D$18,MATCH(F138,'Appendix 3 Rules'!$A$2:$A$17))))+(IF(O138="",0,INDEX('Appendix 3 Rules'!$E$2:$E$18,MATCH(F138,'Appendix 3 Rules'!$A$2:$A$17))))+(IF(Q138="",0,INDEX('Appendix 3 Rules'!$F$2:$F$18,MATCH(F138,'Appendix 3 Rules'!$A$2:$A$17))))+(IF(S138="",0,INDEX('Appendix 3 Rules'!$G$2:$G$18,MATCH(F138,'Appendix 3 Rules'!$A$2:$A$17))))+(IF(U138="",0,INDEX('Appendix 3 Rules'!$H$2:$H$18,MATCH(F138,'Appendix 3 Rules'!$A$2:$A$17))))+(IF(W138="",0,INDEX('Appendix 3 Rules'!$I$2:$I$18,MATCH(F138,'Appendix 3 Rules'!$A$2:$A$17))))+(IF(Y138="",0,INDEX('Appendix 3 Rules'!$J$2:$J$18,MATCH(F138,'Appendix 3 Rules'!$A$2:$A$17))))+(IF(AA138="",0,INDEX('Appendix 3 Rules'!$K$2:$K$18,MATCH(F138,'Appendix 3 Rules'!$A$2:$A$17))))+(IF(AC138="",0,INDEX('Appendix 3 Rules'!$L$2:$L$18,MATCH(F138,'Appendix 3 Rules'!$A$2:$A$17))))+(IF(AE138="",0,INDEX('Appendix 3 Rules'!$M$2:$M$18,MATCH(F138,'Appendix 3 Rules'!$A$2:$A$17))))+(IF(AG138="",0,INDEX('Appendix 3 Rules'!$N$2:$N$18,MATCH(F138,'Appendix 3 Rules'!$A$2:$A$17))))+(IF(F138="gc1",VLOOKUP(F138,'Appendix 3 Rules'!A$34:$O129,15)))+(IF(F138="gc2",VLOOKUP(F138,'Appendix 3 Rules'!A$34:$O129,15)))+(IF(F138="gc3",VLOOKUP(F138,'Appendix 3 Rules'!A$34:$O129,15)))+(IF(F138="gr1",VLOOKUP(F138,'Appendix 3 Rules'!A$34:$O129,15)))+(IF(F138="gr2",VLOOKUP(F138,'Appendix 3 Rules'!A$34:$O129,15)))+(IF(F138="gr3",VLOOKUP(F138,'Appendix 3 Rules'!A$34:$O129,15)))+(IF(F138="h1",VLOOKUP(F138,'Appendix 3 Rules'!A$34:$O129,15)))+(IF(F138="h2",VLOOKUP(F138,'Appendix 3 Rules'!A$34:$O129,15)))+(IF(F138="h3",VLOOKUP(F138,'Appendix 3 Rules'!A$34:$O129,15)))+(IF(F138="i1",VLOOKUP(F138,'Appendix 3 Rules'!A$34:$O129,15)))+(IF(F138="i2",VLOOKUP(F138,'Appendix 3 Rules'!A$34:$O129,15)))+(IF(F138="j1",VLOOKUP(F138,'Appendix 3 Rules'!A$34:$O129,15)))+(IF(F138="j2",VLOOKUP(F138,'Appendix 3 Rules'!A$34:$O129,15)))+(IF(F138="k",VLOOKUP(F138,'Appendix 3 Rules'!A$34:$O129,15)))+(IF(F138="l1",VLOOKUP(F138,'Appendix 3 Rules'!A$34:$O129,15)))+(IF(F138="l2",VLOOKUP(F138,'Appendix 3 Rules'!A$34:$O129,15)))+(IF(F138="m1",VLOOKUP(F138,'Appendix 3 Rules'!A$34:$O129,15)))+(IF(F138="m2",VLOOKUP(F138,'Appendix 3 Rules'!A$34:$O129,15)))+(IF(F138="m3",VLOOKUP(F138,'Appendix 3 Rules'!A$34:$O129,15)))+(IF(F138="n",VLOOKUP(F138,'Appendix 3 Rules'!A$34:$O129,15)))+(IF(F138="o",VLOOKUP(F138,'Appendix 3 Rules'!A$34:$O129,15)))+(IF(F138="p",VLOOKUP(F138,'Appendix 3 Rules'!A$34:$O129,15)))+(IF(F138="q",VLOOKUP(F138,'Appendix 3 Rules'!A$34:$O129,15)))+(IF(F138="r",VLOOKUP(F138,'Appendix 3 Rules'!A$34:$O129,15)))+(IF(F138="s",VLOOKUP(F138,'Appendix 3 Rules'!A$34:$O129,15)))+(IF(F138="t",VLOOKUP(F138,'Appendix 3 Rules'!A$34:$O129,15)))+(IF(F138="u",VLOOKUP(F138,'Appendix 3 Rules'!A$34:$O129,15))))))</f>
        <v/>
      </c>
      <c r="I138" s="14"/>
      <c r="J138" s="17"/>
      <c r="K138" s="14"/>
      <c r="L138" s="17"/>
      <c r="M138" s="14"/>
      <c r="N138" s="17"/>
      <c r="O138" s="14"/>
      <c r="P138" s="17"/>
      <c r="Q138" s="14"/>
      <c r="R138" s="17"/>
      <c r="S138" s="90"/>
      <c r="T138" s="17"/>
      <c r="U138" s="14"/>
      <c r="V138" s="17"/>
      <c r="W138" s="14"/>
      <c r="X138" s="17"/>
      <c r="Y138" s="91"/>
      <c r="Z138" s="17"/>
      <c r="AA138" s="91"/>
      <c r="AB138" s="17"/>
      <c r="AC138" s="11"/>
      <c r="AD138" s="16"/>
      <c r="AE138" s="11"/>
      <c r="AF138" s="16"/>
      <c r="AG138" s="11"/>
      <c r="AH138" s="16"/>
      <c r="AJ138" s="16" t="str">
        <f>IF(AND(F138&lt;&gt;"f",M138&lt;&gt;""),VLOOKUP(F138,'Appendix 3 Rules'!$A$1:$O$34,4,FALSE),"")</f>
        <v/>
      </c>
      <c r="AK138" s="16" t="str">
        <f>IF(Q138="","",VLOOKUP(F138,'Appendix 3 Rules'!$A$1:$N$34,6,FALSE))</f>
        <v/>
      </c>
      <c r="AL138" s="16" t="str">
        <f>IF(AND(F138="f",U138&lt;&gt;""),VLOOKUP(F138,'Appendix 3 Rules'!$A$1:$N$34,8,FALSE),"")</f>
        <v/>
      </c>
    </row>
    <row r="139" spans="1:38" ht="18" customHeight="1" x14ac:dyDescent="0.2">
      <c r="B139" s="92"/>
      <c r="C139" s="12"/>
      <c r="D139" s="13"/>
      <c r="E139" s="12"/>
      <c r="F139" s="11"/>
      <c r="G139" s="26" t="str">
        <f>IF(F139="","",SUMPRODUCT(IF(I139="",0,INDEX('Appendix 3 Rules'!$B$2:$B$18,MATCH(F139,'Appendix 3 Rules'!$A$2:$A$17))))+(IF(K139="",0,INDEX('Appendix 3 Rules'!$C$2:$C$18,MATCH(F139,'Appendix 3 Rules'!$A$2:$A$17))))+(IF(M139="",0,INDEX('Appendix 3 Rules'!$D$2:$D$18,MATCH(F139,'Appendix 3 Rules'!$A$2:$A$17))))+(IF(O139="",0,INDEX('Appendix 3 Rules'!$E$2:$E$18,MATCH(F139,'Appendix 3 Rules'!$A$2:$A$17))))+(IF(Q139="",0,INDEX('Appendix 3 Rules'!$F$2:$F$18,MATCH(F139,'Appendix 3 Rules'!$A$2:$A$17))))+(IF(S139="",0,INDEX('Appendix 3 Rules'!$G$2:$G$18,MATCH(F139,'Appendix 3 Rules'!$A$2:$A$17))))+(IF(U139="",0,INDEX('Appendix 3 Rules'!$H$2:$H$18,MATCH(F139,'Appendix 3 Rules'!$A$2:$A$17))))+(IF(W139="",0,INDEX('Appendix 3 Rules'!$I$2:$I$18,MATCH(F139,'Appendix 3 Rules'!$A$2:$A$17))))+(IF(Y139="",0,INDEX('Appendix 3 Rules'!$J$2:$J$18,MATCH(F139,'Appendix 3 Rules'!$A$2:$A$17))))+(IF(AA139="",0,INDEX('Appendix 3 Rules'!$K$2:$K$18,MATCH(F139,'Appendix 3 Rules'!$A$2:$A$17))))+(IF(AC139="",0,INDEX('Appendix 3 Rules'!$L$2:$L$18,MATCH(F139,'Appendix 3 Rules'!$A$2:$A$17))))+(IF(AE139="",0,INDEX('Appendix 3 Rules'!$M$2:$M$18,MATCH(F139,'Appendix 3 Rules'!$A$2:$A$17))))+(IF(AG139="",0,INDEX('Appendix 3 Rules'!$N$2:$N$18,MATCH(F139,'Appendix 3 Rules'!$A$2:$A$17))))+(IF(F139="gc1",VLOOKUP(F139,'Appendix 3 Rules'!A$34:$O130,15)))+(IF(F139="gc2",VLOOKUP(F139,'Appendix 3 Rules'!A$34:$O130,15)))+(IF(F139="gc3",VLOOKUP(F139,'Appendix 3 Rules'!A$34:$O130,15)))+(IF(F139="gr1",VLOOKUP(F139,'Appendix 3 Rules'!A$34:$O130,15)))+(IF(F139="gr2",VLOOKUP(F139,'Appendix 3 Rules'!A$34:$O130,15)))+(IF(F139="gr3",VLOOKUP(F139,'Appendix 3 Rules'!A$34:$O130,15)))+(IF(F139="h1",VLOOKUP(F139,'Appendix 3 Rules'!A$34:$O130,15)))+(IF(F139="h2",VLOOKUP(F139,'Appendix 3 Rules'!A$34:$O130,15)))+(IF(F139="h3",VLOOKUP(F139,'Appendix 3 Rules'!A$34:$O130,15)))+(IF(F139="i1",VLOOKUP(F139,'Appendix 3 Rules'!A$34:$O130,15)))+(IF(F139="i2",VLOOKUP(F139,'Appendix 3 Rules'!A$34:$O130,15)))+(IF(F139="j1",VLOOKUP(F139,'Appendix 3 Rules'!A$34:$O130,15)))+(IF(F139="j2",VLOOKUP(F139,'Appendix 3 Rules'!A$34:$O130,15)))+(IF(F139="k",VLOOKUP(F139,'Appendix 3 Rules'!A$34:$O130,15)))+(IF(F139="l1",VLOOKUP(F139,'Appendix 3 Rules'!A$34:$O130,15)))+(IF(F139="l2",VLOOKUP(F139,'Appendix 3 Rules'!A$34:$O130,15)))+(IF(F139="m1",VLOOKUP(F139,'Appendix 3 Rules'!A$34:$O130,15)))+(IF(F139="m2",VLOOKUP(F139,'Appendix 3 Rules'!A$34:$O130,15)))+(IF(F139="m3",VLOOKUP(F139,'Appendix 3 Rules'!A$34:$O130,15)))+(IF(F139="n",VLOOKUP(F139,'Appendix 3 Rules'!A$34:$O130,15)))+(IF(F139="o",VLOOKUP(F139,'Appendix 3 Rules'!A$34:$O130,15)))+(IF(F139="p",VLOOKUP(F139,'Appendix 3 Rules'!A$34:$O130,15)))+(IF(F139="q",VLOOKUP(F139,'Appendix 3 Rules'!A$34:$O130,15)))+(IF(F139="r",VLOOKUP(F139,'Appendix 3 Rules'!A$34:$O130,15)))+(IF(F139="s",VLOOKUP(F139,'Appendix 3 Rules'!A$34:$O130,15)))+(IF(F139="t",VLOOKUP(F139,'Appendix 3 Rules'!A$34:$O130,15)))+(IF(F139="u",VLOOKUP(F139,'Appendix 3 Rules'!A$34:$O130,15))))</f>
        <v/>
      </c>
      <c r="H139" s="93" t="str">
        <f>IF(F139="","",IF(OR(F139="d",F139="e",F139="gc1",F139="gc2",F139="gc3",F139="gr1",F139="gr2",F139="gr3",F139="h1",F139="h2",F139="h3",F139="i1",F139="i2",F139="j1",F139="j2",F139="k",F139="l1",F139="l2",F139="m1",F139="m2",F139="m3",F139="n",F139="o",F139="p",F139="q",F139="r",F139="s",F139="t",F139="u",F139="f"),MIN(G139,VLOOKUP(F139,'Appx 3 (Mass) Rules'!$A$1:$D$150,4,0)),MIN(G139,VLOOKUP(F139,'Appx 3 (Mass) Rules'!$A$1:$D$150,4,0),SUMPRODUCT(IF(I139="",0,INDEX('Appendix 3 Rules'!$B$2:$B$18,MATCH(F139,'Appendix 3 Rules'!$A$2:$A$17))))+(IF(K139="",0,INDEX('Appendix 3 Rules'!$C$2:$C$18,MATCH(F139,'Appendix 3 Rules'!$A$2:$A$17))))+(IF(M139="",0,INDEX('Appendix 3 Rules'!$D$2:$D$18,MATCH(F139,'Appendix 3 Rules'!$A$2:$A$17))))+(IF(O139="",0,INDEX('Appendix 3 Rules'!$E$2:$E$18,MATCH(F139,'Appendix 3 Rules'!$A$2:$A$17))))+(IF(Q139="",0,INDEX('Appendix 3 Rules'!$F$2:$F$18,MATCH(F139,'Appendix 3 Rules'!$A$2:$A$17))))+(IF(S139="",0,INDEX('Appendix 3 Rules'!$G$2:$G$18,MATCH(F139,'Appendix 3 Rules'!$A$2:$A$17))))+(IF(U139="",0,INDEX('Appendix 3 Rules'!$H$2:$H$18,MATCH(F139,'Appendix 3 Rules'!$A$2:$A$17))))+(IF(W139="",0,INDEX('Appendix 3 Rules'!$I$2:$I$18,MATCH(F139,'Appendix 3 Rules'!$A$2:$A$17))))+(IF(Y139="",0,INDEX('Appendix 3 Rules'!$J$2:$J$18,MATCH(F139,'Appendix 3 Rules'!$A$2:$A$17))))+(IF(AA139="",0,INDEX('Appendix 3 Rules'!$K$2:$K$18,MATCH(F139,'Appendix 3 Rules'!$A$2:$A$17))))+(IF(AC139="",0,INDEX('Appendix 3 Rules'!$L$2:$L$18,MATCH(F139,'Appendix 3 Rules'!$A$2:$A$17))))+(IF(AE139="",0,INDEX('Appendix 3 Rules'!$M$2:$M$18,MATCH(F139,'Appendix 3 Rules'!$A$2:$A$17))))+(IF(AG139="",0,INDEX('Appendix 3 Rules'!$N$2:$N$18,MATCH(F139,'Appendix 3 Rules'!$A$2:$A$17))))+(IF(F139="gc1",VLOOKUP(F139,'Appendix 3 Rules'!A$34:$O130,15)))+(IF(F139="gc2",VLOOKUP(F139,'Appendix 3 Rules'!A$34:$O130,15)))+(IF(F139="gc3",VLOOKUP(F139,'Appendix 3 Rules'!A$34:$O130,15)))+(IF(F139="gr1",VLOOKUP(F139,'Appendix 3 Rules'!A$34:$O130,15)))+(IF(F139="gr2",VLOOKUP(F139,'Appendix 3 Rules'!A$34:$O130,15)))+(IF(F139="gr3",VLOOKUP(F139,'Appendix 3 Rules'!A$34:$O130,15)))+(IF(F139="h1",VLOOKUP(F139,'Appendix 3 Rules'!A$34:$O130,15)))+(IF(F139="h2",VLOOKUP(F139,'Appendix 3 Rules'!A$34:$O130,15)))+(IF(F139="h3",VLOOKUP(F139,'Appendix 3 Rules'!A$34:$O130,15)))+(IF(F139="i1",VLOOKUP(F139,'Appendix 3 Rules'!A$34:$O130,15)))+(IF(F139="i2",VLOOKUP(F139,'Appendix 3 Rules'!A$34:$O130,15)))+(IF(F139="j1",VLOOKUP(F139,'Appendix 3 Rules'!A$34:$O130,15)))+(IF(F139="j2",VLOOKUP(F139,'Appendix 3 Rules'!A$34:$O130,15)))+(IF(F139="k",VLOOKUP(F139,'Appendix 3 Rules'!A$34:$O130,15)))+(IF(F139="l1",VLOOKUP(F139,'Appendix 3 Rules'!A$34:$O130,15)))+(IF(F139="l2",VLOOKUP(F139,'Appendix 3 Rules'!A$34:$O130,15)))+(IF(F139="m1",VLOOKUP(F139,'Appendix 3 Rules'!A$34:$O130,15)))+(IF(F139="m2",VLOOKUP(F139,'Appendix 3 Rules'!A$34:$O130,15)))+(IF(F139="m3",VLOOKUP(F139,'Appendix 3 Rules'!A$34:$O130,15)))+(IF(F139="n",VLOOKUP(F139,'Appendix 3 Rules'!A$34:$O130,15)))+(IF(F139="o",VLOOKUP(F139,'Appendix 3 Rules'!A$34:$O130,15)))+(IF(F139="p",VLOOKUP(F139,'Appendix 3 Rules'!A$34:$O130,15)))+(IF(F139="q",VLOOKUP(F139,'Appendix 3 Rules'!A$34:$O130,15)))+(IF(F139="r",VLOOKUP(F139,'Appendix 3 Rules'!A$34:$O130,15)))+(IF(F139="s",VLOOKUP(F139,'Appendix 3 Rules'!A$34:$O130,15)))+(IF(F139="t",VLOOKUP(F139,'Appendix 3 Rules'!A$34:$O130,15)))+(IF(F139="u",VLOOKUP(F139,'Appendix 3 Rules'!A$34:$O130,15))))))</f>
        <v/>
      </c>
      <c r="I139" s="15"/>
      <c r="J139" s="16"/>
      <c r="K139" s="15"/>
      <c r="L139" s="16"/>
      <c r="M139" s="15"/>
      <c r="N139" s="16"/>
      <c r="O139" s="15"/>
      <c r="P139" s="16"/>
      <c r="Q139" s="15"/>
      <c r="R139" s="16"/>
      <c r="S139" s="15"/>
      <c r="T139" s="16"/>
      <c r="U139" s="15"/>
      <c r="V139" s="16"/>
      <c r="W139" s="15"/>
      <c r="X139" s="16"/>
      <c r="Y139" s="15"/>
      <c r="Z139" s="16"/>
      <c r="AA139" s="15"/>
      <c r="AB139" s="16"/>
      <c r="AC139" s="11"/>
      <c r="AD139" s="16"/>
      <c r="AE139" s="11"/>
      <c r="AF139" s="16"/>
      <c r="AG139" s="11"/>
      <c r="AH139" s="16"/>
      <c r="AJ139" s="16" t="str">
        <f>IF(AND(F139&lt;&gt;"f",M139&lt;&gt;""),VLOOKUP(F139,'Appendix 3 Rules'!$A$1:$O$34,4,FALSE),"")</f>
        <v/>
      </c>
      <c r="AK139" s="16" t="str">
        <f>IF(Q139="","",VLOOKUP(F139,'Appendix 3 Rules'!$A$1:$N$34,6,FALSE))</f>
        <v/>
      </c>
      <c r="AL139" s="16" t="str">
        <f>IF(AND(F139="f",U139&lt;&gt;""),VLOOKUP(F139,'Appendix 3 Rules'!$A$1:$N$34,8,FALSE),"")</f>
        <v/>
      </c>
    </row>
    <row r="140" spans="1:38" ht="18" customHeight="1" x14ac:dyDescent="0.2">
      <c r="B140" s="92"/>
      <c r="C140" s="12"/>
      <c r="D140" s="13"/>
      <c r="E140" s="12"/>
      <c r="F140" s="11"/>
      <c r="G140" s="26" t="str">
        <f>IF(F140="","",SUMPRODUCT(IF(I140="",0,INDEX('Appendix 3 Rules'!$B$2:$B$18,MATCH(F140,'Appendix 3 Rules'!$A$2:$A$17))))+(IF(K140="",0,INDEX('Appendix 3 Rules'!$C$2:$C$18,MATCH(F140,'Appendix 3 Rules'!$A$2:$A$17))))+(IF(M140="",0,INDEX('Appendix 3 Rules'!$D$2:$D$18,MATCH(F140,'Appendix 3 Rules'!$A$2:$A$17))))+(IF(O140="",0,INDEX('Appendix 3 Rules'!$E$2:$E$18,MATCH(F140,'Appendix 3 Rules'!$A$2:$A$17))))+(IF(Q140="",0,INDEX('Appendix 3 Rules'!$F$2:$F$18,MATCH(F140,'Appendix 3 Rules'!$A$2:$A$17))))+(IF(S140="",0,INDEX('Appendix 3 Rules'!$G$2:$G$18,MATCH(F140,'Appendix 3 Rules'!$A$2:$A$17))))+(IF(U140="",0,INDEX('Appendix 3 Rules'!$H$2:$H$18,MATCH(F140,'Appendix 3 Rules'!$A$2:$A$17))))+(IF(W140="",0,INDEX('Appendix 3 Rules'!$I$2:$I$18,MATCH(F140,'Appendix 3 Rules'!$A$2:$A$17))))+(IF(Y140="",0,INDEX('Appendix 3 Rules'!$J$2:$J$18,MATCH(F140,'Appendix 3 Rules'!$A$2:$A$17))))+(IF(AA140="",0,INDEX('Appendix 3 Rules'!$K$2:$K$18,MATCH(F140,'Appendix 3 Rules'!$A$2:$A$17))))+(IF(AC140="",0,INDEX('Appendix 3 Rules'!$L$2:$L$18,MATCH(F140,'Appendix 3 Rules'!$A$2:$A$17))))+(IF(AE140="",0,INDEX('Appendix 3 Rules'!$M$2:$M$18,MATCH(F140,'Appendix 3 Rules'!$A$2:$A$17))))+(IF(AG140="",0,INDEX('Appendix 3 Rules'!$N$2:$N$18,MATCH(F140,'Appendix 3 Rules'!$A$2:$A$17))))+(IF(F140="gc1",VLOOKUP(F140,'Appendix 3 Rules'!A$34:$O131,15)))+(IF(F140="gc2",VLOOKUP(F140,'Appendix 3 Rules'!A$34:$O131,15)))+(IF(F140="gc3",VLOOKUP(F140,'Appendix 3 Rules'!A$34:$O131,15)))+(IF(F140="gr1",VLOOKUP(F140,'Appendix 3 Rules'!A$34:$O131,15)))+(IF(F140="gr2",VLOOKUP(F140,'Appendix 3 Rules'!A$34:$O131,15)))+(IF(F140="gr3",VLOOKUP(F140,'Appendix 3 Rules'!A$34:$O131,15)))+(IF(F140="h1",VLOOKUP(F140,'Appendix 3 Rules'!A$34:$O131,15)))+(IF(F140="h2",VLOOKUP(F140,'Appendix 3 Rules'!A$34:$O131,15)))+(IF(F140="h3",VLOOKUP(F140,'Appendix 3 Rules'!A$34:$O131,15)))+(IF(F140="i1",VLOOKUP(F140,'Appendix 3 Rules'!A$34:$O131,15)))+(IF(F140="i2",VLOOKUP(F140,'Appendix 3 Rules'!A$34:$O131,15)))+(IF(F140="j1",VLOOKUP(F140,'Appendix 3 Rules'!A$34:$O131,15)))+(IF(F140="j2",VLOOKUP(F140,'Appendix 3 Rules'!A$34:$O131,15)))+(IF(F140="k",VLOOKUP(F140,'Appendix 3 Rules'!A$34:$O131,15)))+(IF(F140="l1",VLOOKUP(F140,'Appendix 3 Rules'!A$34:$O131,15)))+(IF(F140="l2",VLOOKUP(F140,'Appendix 3 Rules'!A$34:$O131,15)))+(IF(F140="m1",VLOOKUP(F140,'Appendix 3 Rules'!A$34:$O131,15)))+(IF(F140="m2",VLOOKUP(F140,'Appendix 3 Rules'!A$34:$O131,15)))+(IF(F140="m3",VLOOKUP(F140,'Appendix 3 Rules'!A$34:$O131,15)))+(IF(F140="n",VLOOKUP(F140,'Appendix 3 Rules'!A$34:$O131,15)))+(IF(F140="o",VLOOKUP(F140,'Appendix 3 Rules'!A$34:$O131,15)))+(IF(F140="p",VLOOKUP(F140,'Appendix 3 Rules'!A$34:$O131,15)))+(IF(F140="q",VLOOKUP(F140,'Appendix 3 Rules'!A$34:$O131,15)))+(IF(F140="r",VLOOKUP(F140,'Appendix 3 Rules'!A$34:$O131,15)))+(IF(F140="s",VLOOKUP(F140,'Appendix 3 Rules'!A$34:$O131,15)))+(IF(F140="t",VLOOKUP(F140,'Appendix 3 Rules'!A$34:$O131,15)))+(IF(F140="u",VLOOKUP(F140,'Appendix 3 Rules'!A$34:$O131,15))))</f>
        <v/>
      </c>
      <c r="H140" s="93" t="str">
        <f>IF(F140="","",IF(OR(F140="d",F140="e",F140="gc1",F140="gc2",F140="gc3",F140="gr1",F140="gr2",F140="gr3",F140="h1",F140="h2",F140="h3",F140="i1",F140="i2",F140="j1",F140="j2",F140="k",F140="l1",F140="l2",F140="m1",F140="m2",F140="m3",F140="n",F140="o",F140="p",F140="q",F140="r",F140="s",F140="t",F140="u",F140="f"),MIN(G140,VLOOKUP(F140,'Appx 3 (Mass) Rules'!$A$1:$D$150,4,0)),MIN(G140,VLOOKUP(F140,'Appx 3 (Mass) Rules'!$A$1:$D$150,4,0),SUMPRODUCT(IF(I140="",0,INDEX('Appendix 3 Rules'!$B$2:$B$18,MATCH(F140,'Appendix 3 Rules'!$A$2:$A$17))))+(IF(K140="",0,INDEX('Appendix 3 Rules'!$C$2:$C$18,MATCH(F140,'Appendix 3 Rules'!$A$2:$A$17))))+(IF(M140="",0,INDEX('Appendix 3 Rules'!$D$2:$D$18,MATCH(F140,'Appendix 3 Rules'!$A$2:$A$17))))+(IF(O140="",0,INDEX('Appendix 3 Rules'!$E$2:$E$18,MATCH(F140,'Appendix 3 Rules'!$A$2:$A$17))))+(IF(Q140="",0,INDEX('Appendix 3 Rules'!$F$2:$F$18,MATCH(F140,'Appendix 3 Rules'!$A$2:$A$17))))+(IF(S140="",0,INDEX('Appendix 3 Rules'!$G$2:$G$18,MATCH(F140,'Appendix 3 Rules'!$A$2:$A$17))))+(IF(U140="",0,INDEX('Appendix 3 Rules'!$H$2:$H$18,MATCH(F140,'Appendix 3 Rules'!$A$2:$A$17))))+(IF(W140="",0,INDEX('Appendix 3 Rules'!$I$2:$I$18,MATCH(F140,'Appendix 3 Rules'!$A$2:$A$17))))+(IF(Y140="",0,INDEX('Appendix 3 Rules'!$J$2:$J$18,MATCH(F140,'Appendix 3 Rules'!$A$2:$A$17))))+(IF(AA140="",0,INDEX('Appendix 3 Rules'!$K$2:$K$18,MATCH(F140,'Appendix 3 Rules'!$A$2:$A$17))))+(IF(AC140="",0,INDEX('Appendix 3 Rules'!$L$2:$L$18,MATCH(F140,'Appendix 3 Rules'!$A$2:$A$17))))+(IF(AE140="",0,INDEX('Appendix 3 Rules'!$M$2:$M$18,MATCH(F140,'Appendix 3 Rules'!$A$2:$A$17))))+(IF(AG140="",0,INDEX('Appendix 3 Rules'!$N$2:$N$18,MATCH(F140,'Appendix 3 Rules'!$A$2:$A$17))))+(IF(F140="gc1",VLOOKUP(F140,'Appendix 3 Rules'!A$34:$O131,15)))+(IF(F140="gc2",VLOOKUP(F140,'Appendix 3 Rules'!A$34:$O131,15)))+(IF(F140="gc3",VLOOKUP(F140,'Appendix 3 Rules'!A$34:$O131,15)))+(IF(F140="gr1",VLOOKUP(F140,'Appendix 3 Rules'!A$34:$O131,15)))+(IF(F140="gr2",VLOOKUP(F140,'Appendix 3 Rules'!A$34:$O131,15)))+(IF(F140="gr3",VLOOKUP(F140,'Appendix 3 Rules'!A$34:$O131,15)))+(IF(F140="h1",VLOOKUP(F140,'Appendix 3 Rules'!A$34:$O131,15)))+(IF(F140="h2",VLOOKUP(F140,'Appendix 3 Rules'!A$34:$O131,15)))+(IF(F140="h3",VLOOKUP(F140,'Appendix 3 Rules'!A$34:$O131,15)))+(IF(F140="i1",VLOOKUP(F140,'Appendix 3 Rules'!A$34:$O131,15)))+(IF(F140="i2",VLOOKUP(F140,'Appendix 3 Rules'!A$34:$O131,15)))+(IF(F140="j1",VLOOKUP(F140,'Appendix 3 Rules'!A$34:$O131,15)))+(IF(F140="j2",VLOOKUP(F140,'Appendix 3 Rules'!A$34:$O131,15)))+(IF(F140="k",VLOOKUP(F140,'Appendix 3 Rules'!A$34:$O131,15)))+(IF(F140="l1",VLOOKUP(F140,'Appendix 3 Rules'!A$34:$O131,15)))+(IF(F140="l2",VLOOKUP(F140,'Appendix 3 Rules'!A$34:$O131,15)))+(IF(F140="m1",VLOOKUP(F140,'Appendix 3 Rules'!A$34:$O131,15)))+(IF(F140="m2",VLOOKUP(F140,'Appendix 3 Rules'!A$34:$O131,15)))+(IF(F140="m3",VLOOKUP(F140,'Appendix 3 Rules'!A$34:$O131,15)))+(IF(F140="n",VLOOKUP(F140,'Appendix 3 Rules'!A$34:$O131,15)))+(IF(F140="o",VLOOKUP(F140,'Appendix 3 Rules'!A$34:$O131,15)))+(IF(F140="p",VLOOKUP(F140,'Appendix 3 Rules'!A$34:$O131,15)))+(IF(F140="q",VLOOKUP(F140,'Appendix 3 Rules'!A$34:$O131,15)))+(IF(F140="r",VLOOKUP(F140,'Appendix 3 Rules'!A$34:$O131,15)))+(IF(F140="s",VLOOKUP(F140,'Appendix 3 Rules'!A$34:$O131,15)))+(IF(F140="t",VLOOKUP(F140,'Appendix 3 Rules'!A$34:$O131,15)))+(IF(F140="u",VLOOKUP(F140,'Appendix 3 Rules'!A$34:$O131,15))))))</f>
        <v/>
      </c>
      <c r="I140" s="14"/>
      <c r="J140" s="17"/>
      <c r="K140" s="14"/>
      <c r="L140" s="17"/>
      <c r="M140" s="14"/>
      <c r="N140" s="17"/>
      <c r="O140" s="14"/>
      <c r="P140" s="17"/>
      <c r="Q140" s="14"/>
      <c r="R140" s="17"/>
      <c r="S140" s="90"/>
      <c r="T140" s="17"/>
      <c r="U140" s="14"/>
      <c r="V140" s="17"/>
      <c r="W140" s="14"/>
      <c r="X140" s="17"/>
      <c r="Y140" s="91"/>
      <c r="Z140" s="17"/>
      <c r="AA140" s="91"/>
      <c r="AB140" s="17"/>
      <c r="AC140" s="11"/>
      <c r="AD140" s="16"/>
      <c r="AE140" s="11"/>
      <c r="AF140" s="16"/>
      <c r="AG140" s="11"/>
      <c r="AH140" s="16"/>
      <c r="AJ140" s="16" t="str">
        <f>IF(AND(F140&lt;&gt;"f",M140&lt;&gt;""),VLOOKUP(F140,'Appendix 3 Rules'!$A$1:$O$34,4,FALSE),"")</f>
        <v/>
      </c>
      <c r="AK140" s="16" t="str">
        <f>IF(Q140="","",VLOOKUP(F140,'Appendix 3 Rules'!$A$1:$N$34,6,FALSE))</f>
        <v/>
      </c>
      <c r="AL140" s="16" t="str">
        <f>IF(AND(F140="f",U140&lt;&gt;""),VLOOKUP(F140,'Appendix 3 Rules'!$A$1:$N$34,8,FALSE),"")</f>
        <v/>
      </c>
    </row>
    <row r="141" spans="1:38" ht="18" customHeight="1" x14ac:dyDescent="0.2">
      <c r="B141" s="92"/>
      <c r="C141" s="12"/>
      <c r="D141" s="13"/>
      <c r="E141" s="12"/>
      <c r="F141" s="11"/>
      <c r="G141" s="26" t="str">
        <f>IF(F141="","",SUMPRODUCT(IF(I141="",0,INDEX('Appendix 3 Rules'!$B$2:$B$18,MATCH(F141,'Appendix 3 Rules'!$A$2:$A$17))))+(IF(K141="",0,INDEX('Appendix 3 Rules'!$C$2:$C$18,MATCH(F141,'Appendix 3 Rules'!$A$2:$A$17))))+(IF(M141="",0,INDEX('Appendix 3 Rules'!$D$2:$D$18,MATCH(F141,'Appendix 3 Rules'!$A$2:$A$17))))+(IF(O141="",0,INDEX('Appendix 3 Rules'!$E$2:$E$18,MATCH(F141,'Appendix 3 Rules'!$A$2:$A$17))))+(IF(Q141="",0,INDEX('Appendix 3 Rules'!$F$2:$F$18,MATCH(F141,'Appendix 3 Rules'!$A$2:$A$17))))+(IF(S141="",0,INDEX('Appendix 3 Rules'!$G$2:$G$18,MATCH(F141,'Appendix 3 Rules'!$A$2:$A$17))))+(IF(U141="",0,INDEX('Appendix 3 Rules'!$H$2:$H$18,MATCH(F141,'Appendix 3 Rules'!$A$2:$A$17))))+(IF(W141="",0,INDEX('Appendix 3 Rules'!$I$2:$I$18,MATCH(F141,'Appendix 3 Rules'!$A$2:$A$17))))+(IF(Y141="",0,INDEX('Appendix 3 Rules'!$J$2:$J$18,MATCH(F141,'Appendix 3 Rules'!$A$2:$A$17))))+(IF(AA141="",0,INDEX('Appendix 3 Rules'!$K$2:$K$18,MATCH(F141,'Appendix 3 Rules'!$A$2:$A$17))))+(IF(AC141="",0,INDEX('Appendix 3 Rules'!$L$2:$L$18,MATCH(F141,'Appendix 3 Rules'!$A$2:$A$17))))+(IF(AE141="",0,INDEX('Appendix 3 Rules'!$M$2:$M$18,MATCH(F141,'Appendix 3 Rules'!$A$2:$A$17))))+(IF(AG141="",0,INDEX('Appendix 3 Rules'!$N$2:$N$18,MATCH(F141,'Appendix 3 Rules'!$A$2:$A$17))))+(IF(F141="gc1",VLOOKUP(F141,'Appendix 3 Rules'!A$34:$O132,15)))+(IF(F141="gc2",VLOOKUP(F141,'Appendix 3 Rules'!A$34:$O132,15)))+(IF(F141="gc3",VLOOKUP(F141,'Appendix 3 Rules'!A$34:$O132,15)))+(IF(F141="gr1",VLOOKUP(F141,'Appendix 3 Rules'!A$34:$O132,15)))+(IF(F141="gr2",VLOOKUP(F141,'Appendix 3 Rules'!A$34:$O132,15)))+(IF(F141="gr3",VLOOKUP(F141,'Appendix 3 Rules'!A$34:$O132,15)))+(IF(F141="h1",VLOOKUP(F141,'Appendix 3 Rules'!A$34:$O132,15)))+(IF(F141="h2",VLOOKUP(F141,'Appendix 3 Rules'!A$34:$O132,15)))+(IF(F141="h3",VLOOKUP(F141,'Appendix 3 Rules'!A$34:$O132,15)))+(IF(F141="i1",VLOOKUP(F141,'Appendix 3 Rules'!A$34:$O132,15)))+(IF(F141="i2",VLOOKUP(F141,'Appendix 3 Rules'!A$34:$O132,15)))+(IF(F141="j1",VLOOKUP(F141,'Appendix 3 Rules'!A$34:$O132,15)))+(IF(F141="j2",VLOOKUP(F141,'Appendix 3 Rules'!A$34:$O132,15)))+(IF(F141="k",VLOOKUP(F141,'Appendix 3 Rules'!A$34:$O132,15)))+(IF(F141="l1",VLOOKUP(F141,'Appendix 3 Rules'!A$34:$O132,15)))+(IF(F141="l2",VLOOKUP(F141,'Appendix 3 Rules'!A$34:$O132,15)))+(IF(F141="m1",VLOOKUP(F141,'Appendix 3 Rules'!A$34:$O132,15)))+(IF(F141="m2",VLOOKUP(F141,'Appendix 3 Rules'!A$34:$O132,15)))+(IF(F141="m3",VLOOKUP(F141,'Appendix 3 Rules'!A$34:$O132,15)))+(IF(F141="n",VLOOKUP(F141,'Appendix 3 Rules'!A$34:$O132,15)))+(IF(F141="o",VLOOKUP(F141,'Appendix 3 Rules'!A$34:$O132,15)))+(IF(F141="p",VLOOKUP(F141,'Appendix 3 Rules'!A$34:$O132,15)))+(IF(F141="q",VLOOKUP(F141,'Appendix 3 Rules'!A$34:$O132,15)))+(IF(F141="r",VLOOKUP(F141,'Appendix 3 Rules'!A$34:$O132,15)))+(IF(F141="s",VLOOKUP(F141,'Appendix 3 Rules'!A$34:$O132,15)))+(IF(F141="t",VLOOKUP(F141,'Appendix 3 Rules'!A$34:$O132,15)))+(IF(F141="u",VLOOKUP(F141,'Appendix 3 Rules'!A$34:$O132,15))))</f>
        <v/>
      </c>
      <c r="H141" s="93" t="str">
        <f>IF(F141="","",IF(OR(F141="d",F141="e",F141="gc1",F141="gc2",F141="gc3",F141="gr1",F141="gr2",F141="gr3",F141="h1",F141="h2",F141="h3",F141="i1",F141="i2",F141="j1",F141="j2",F141="k",F141="l1",F141="l2",F141="m1",F141="m2",F141="m3",F141="n",F141="o",F141="p",F141="q",F141="r",F141="s",F141="t",F141="u",F141="f"),MIN(G141,VLOOKUP(F141,'Appx 3 (Mass) Rules'!$A$1:$D$150,4,0)),MIN(G141,VLOOKUP(F141,'Appx 3 (Mass) Rules'!$A$1:$D$150,4,0),SUMPRODUCT(IF(I141="",0,INDEX('Appendix 3 Rules'!$B$2:$B$18,MATCH(F141,'Appendix 3 Rules'!$A$2:$A$17))))+(IF(K141="",0,INDEX('Appendix 3 Rules'!$C$2:$C$18,MATCH(F141,'Appendix 3 Rules'!$A$2:$A$17))))+(IF(M141="",0,INDEX('Appendix 3 Rules'!$D$2:$D$18,MATCH(F141,'Appendix 3 Rules'!$A$2:$A$17))))+(IF(O141="",0,INDEX('Appendix 3 Rules'!$E$2:$E$18,MATCH(F141,'Appendix 3 Rules'!$A$2:$A$17))))+(IF(Q141="",0,INDEX('Appendix 3 Rules'!$F$2:$F$18,MATCH(F141,'Appendix 3 Rules'!$A$2:$A$17))))+(IF(S141="",0,INDEX('Appendix 3 Rules'!$G$2:$G$18,MATCH(F141,'Appendix 3 Rules'!$A$2:$A$17))))+(IF(U141="",0,INDEX('Appendix 3 Rules'!$H$2:$H$18,MATCH(F141,'Appendix 3 Rules'!$A$2:$A$17))))+(IF(W141="",0,INDEX('Appendix 3 Rules'!$I$2:$I$18,MATCH(F141,'Appendix 3 Rules'!$A$2:$A$17))))+(IF(Y141="",0,INDEX('Appendix 3 Rules'!$J$2:$J$18,MATCH(F141,'Appendix 3 Rules'!$A$2:$A$17))))+(IF(AA141="",0,INDEX('Appendix 3 Rules'!$K$2:$K$18,MATCH(F141,'Appendix 3 Rules'!$A$2:$A$17))))+(IF(AC141="",0,INDEX('Appendix 3 Rules'!$L$2:$L$18,MATCH(F141,'Appendix 3 Rules'!$A$2:$A$17))))+(IF(AE141="",0,INDEX('Appendix 3 Rules'!$M$2:$M$18,MATCH(F141,'Appendix 3 Rules'!$A$2:$A$17))))+(IF(AG141="",0,INDEX('Appendix 3 Rules'!$N$2:$N$18,MATCH(F141,'Appendix 3 Rules'!$A$2:$A$17))))+(IF(F141="gc1",VLOOKUP(F141,'Appendix 3 Rules'!A$34:$O132,15)))+(IF(F141="gc2",VLOOKUP(F141,'Appendix 3 Rules'!A$34:$O132,15)))+(IF(F141="gc3",VLOOKUP(F141,'Appendix 3 Rules'!A$34:$O132,15)))+(IF(F141="gr1",VLOOKUP(F141,'Appendix 3 Rules'!A$34:$O132,15)))+(IF(F141="gr2",VLOOKUP(F141,'Appendix 3 Rules'!A$34:$O132,15)))+(IF(F141="gr3",VLOOKUP(F141,'Appendix 3 Rules'!A$34:$O132,15)))+(IF(F141="h1",VLOOKUP(F141,'Appendix 3 Rules'!A$34:$O132,15)))+(IF(F141="h2",VLOOKUP(F141,'Appendix 3 Rules'!A$34:$O132,15)))+(IF(F141="h3",VLOOKUP(F141,'Appendix 3 Rules'!A$34:$O132,15)))+(IF(F141="i1",VLOOKUP(F141,'Appendix 3 Rules'!A$34:$O132,15)))+(IF(F141="i2",VLOOKUP(F141,'Appendix 3 Rules'!A$34:$O132,15)))+(IF(F141="j1",VLOOKUP(F141,'Appendix 3 Rules'!A$34:$O132,15)))+(IF(F141="j2",VLOOKUP(F141,'Appendix 3 Rules'!A$34:$O132,15)))+(IF(F141="k",VLOOKUP(F141,'Appendix 3 Rules'!A$34:$O132,15)))+(IF(F141="l1",VLOOKUP(F141,'Appendix 3 Rules'!A$34:$O132,15)))+(IF(F141="l2",VLOOKUP(F141,'Appendix 3 Rules'!A$34:$O132,15)))+(IF(F141="m1",VLOOKUP(F141,'Appendix 3 Rules'!A$34:$O132,15)))+(IF(F141="m2",VLOOKUP(F141,'Appendix 3 Rules'!A$34:$O132,15)))+(IF(F141="m3",VLOOKUP(F141,'Appendix 3 Rules'!A$34:$O132,15)))+(IF(F141="n",VLOOKUP(F141,'Appendix 3 Rules'!A$34:$O132,15)))+(IF(F141="o",VLOOKUP(F141,'Appendix 3 Rules'!A$34:$O132,15)))+(IF(F141="p",VLOOKUP(F141,'Appendix 3 Rules'!A$34:$O132,15)))+(IF(F141="q",VLOOKUP(F141,'Appendix 3 Rules'!A$34:$O132,15)))+(IF(F141="r",VLOOKUP(F141,'Appendix 3 Rules'!A$34:$O132,15)))+(IF(F141="s",VLOOKUP(F141,'Appendix 3 Rules'!A$34:$O132,15)))+(IF(F141="t",VLOOKUP(F141,'Appendix 3 Rules'!A$34:$O132,15)))+(IF(F141="u",VLOOKUP(F141,'Appendix 3 Rules'!A$34:$O132,15))))))</f>
        <v/>
      </c>
      <c r="I141" s="15"/>
      <c r="J141" s="16"/>
      <c r="K141" s="15"/>
      <c r="L141" s="16"/>
      <c r="M141" s="15"/>
      <c r="N141" s="16"/>
      <c r="O141" s="15"/>
      <c r="P141" s="16"/>
      <c r="Q141" s="15"/>
      <c r="R141" s="16"/>
      <c r="S141" s="15"/>
      <c r="T141" s="16"/>
      <c r="U141" s="15"/>
      <c r="V141" s="16"/>
      <c r="W141" s="15"/>
      <c r="X141" s="16"/>
      <c r="Y141" s="15"/>
      <c r="Z141" s="16"/>
      <c r="AA141" s="15"/>
      <c r="AB141" s="16"/>
      <c r="AC141" s="11"/>
      <c r="AD141" s="16"/>
      <c r="AE141" s="11"/>
      <c r="AF141" s="16"/>
      <c r="AG141" s="11"/>
      <c r="AH141" s="16"/>
      <c r="AJ141" s="16" t="str">
        <f>IF(AND(F141&lt;&gt;"f",M141&lt;&gt;""),VLOOKUP(F141,'Appendix 3 Rules'!$A$1:$O$34,4,FALSE),"")</f>
        <v/>
      </c>
      <c r="AK141" s="16" t="str">
        <f>IF(Q141="","",VLOOKUP(F141,'Appendix 3 Rules'!$A$1:$N$34,6,FALSE))</f>
        <v/>
      </c>
      <c r="AL141" s="16" t="str">
        <f>IF(AND(F141="f",U141&lt;&gt;""),VLOOKUP(F141,'Appendix 3 Rules'!$A$1:$N$34,8,FALSE),"")</f>
        <v/>
      </c>
    </row>
    <row r="142" spans="1:38" ht="18" customHeight="1" x14ac:dyDescent="0.2">
      <c r="B142" s="92"/>
      <c r="C142" s="12"/>
      <c r="D142" s="13"/>
      <c r="E142" s="12"/>
      <c r="F142" s="11"/>
      <c r="G142" s="26" t="str">
        <f>IF(F142="","",SUMPRODUCT(IF(I142="",0,INDEX('Appendix 3 Rules'!$B$2:$B$18,MATCH(F142,'Appendix 3 Rules'!$A$2:$A$17))))+(IF(K142="",0,INDEX('Appendix 3 Rules'!$C$2:$C$18,MATCH(F142,'Appendix 3 Rules'!$A$2:$A$17))))+(IF(M142="",0,INDEX('Appendix 3 Rules'!$D$2:$D$18,MATCH(F142,'Appendix 3 Rules'!$A$2:$A$17))))+(IF(O142="",0,INDEX('Appendix 3 Rules'!$E$2:$E$18,MATCH(F142,'Appendix 3 Rules'!$A$2:$A$17))))+(IF(Q142="",0,INDEX('Appendix 3 Rules'!$F$2:$F$18,MATCH(F142,'Appendix 3 Rules'!$A$2:$A$17))))+(IF(S142="",0,INDEX('Appendix 3 Rules'!$G$2:$G$18,MATCH(F142,'Appendix 3 Rules'!$A$2:$A$17))))+(IF(U142="",0,INDEX('Appendix 3 Rules'!$H$2:$H$18,MATCH(F142,'Appendix 3 Rules'!$A$2:$A$17))))+(IF(W142="",0,INDEX('Appendix 3 Rules'!$I$2:$I$18,MATCH(F142,'Appendix 3 Rules'!$A$2:$A$17))))+(IF(Y142="",0,INDEX('Appendix 3 Rules'!$J$2:$J$18,MATCH(F142,'Appendix 3 Rules'!$A$2:$A$17))))+(IF(AA142="",0,INDEX('Appendix 3 Rules'!$K$2:$K$18,MATCH(F142,'Appendix 3 Rules'!$A$2:$A$17))))+(IF(AC142="",0,INDEX('Appendix 3 Rules'!$L$2:$L$18,MATCH(F142,'Appendix 3 Rules'!$A$2:$A$17))))+(IF(AE142="",0,INDEX('Appendix 3 Rules'!$M$2:$M$18,MATCH(F142,'Appendix 3 Rules'!$A$2:$A$17))))+(IF(AG142="",0,INDEX('Appendix 3 Rules'!$N$2:$N$18,MATCH(F142,'Appendix 3 Rules'!$A$2:$A$17))))+(IF(F142="gc1",VLOOKUP(F142,'Appendix 3 Rules'!A$34:$O133,15)))+(IF(F142="gc2",VLOOKUP(F142,'Appendix 3 Rules'!A$34:$O133,15)))+(IF(F142="gc3",VLOOKUP(F142,'Appendix 3 Rules'!A$34:$O133,15)))+(IF(F142="gr1",VLOOKUP(F142,'Appendix 3 Rules'!A$34:$O133,15)))+(IF(F142="gr2",VLOOKUP(F142,'Appendix 3 Rules'!A$34:$O133,15)))+(IF(F142="gr3",VLOOKUP(F142,'Appendix 3 Rules'!A$34:$O133,15)))+(IF(F142="h1",VLOOKUP(F142,'Appendix 3 Rules'!A$34:$O133,15)))+(IF(F142="h2",VLOOKUP(F142,'Appendix 3 Rules'!A$34:$O133,15)))+(IF(F142="h3",VLOOKUP(F142,'Appendix 3 Rules'!A$34:$O133,15)))+(IF(F142="i1",VLOOKUP(F142,'Appendix 3 Rules'!A$34:$O133,15)))+(IF(F142="i2",VLOOKUP(F142,'Appendix 3 Rules'!A$34:$O133,15)))+(IF(F142="j1",VLOOKUP(F142,'Appendix 3 Rules'!A$34:$O133,15)))+(IF(F142="j2",VLOOKUP(F142,'Appendix 3 Rules'!A$34:$O133,15)))+(IF(F142="k",VLOOKUP(F142,'Appendix 3 Rules'!A$34:$O133,15)))+(IF(F142="l1",VLOOKUP(F142,'Appendix 3 Rules'!A$34:$O133,15)))+(IF(F142="l2",VLOOKUP(F142,'Appendix 3 Rules'!A$34:$O133,15)))+(IF(F142="m1",VLOOKUP(F142,'Appendix 3 Rules'!A$34:$O133,15)))+(IF(F142="m2",VLOOKUP(F142,'Appendix 3 Rules'!A$34:$O133,15)))+(IF(F142="m3",VLOOKUP(F142,'Appendix 3 Rules'!A$34:$O133,15)))+(IF(F142="n",VLOOKUP(F142,'Appendix 3 Rules'!A$34:$O133,15)))+(IF(F142="o",VLOOKUP(F142,'Appendix 3 Rules'!A$34:$O133,15)))+(IF(F142="p",VLOOKUP(F142,'Appendix 3 Rules'!A$34:$O133,15)))+(IF(F142="q",VLOOKUP(F142,'Appendix 3 Rules'!A$34:$O133,15)))+(IF(F142="r",VLOOKUP(F142,'Appendix 3 Rules'!A$34:$O133,15)))+(IF(F142="s",VLOOKUP(F142,'Appendix 3 Rules'!A$34:$O133,15)))+(IF(F142="t",VLOOKUP(F142,'Appendix 3 Rules'!A$34:$O133,15)))+(IF(F142="u",VLOOKUP(F142,'Appendix 3 Rules'!A$34:$O133,15))))</f>
        <v/>
      </c>
      <c r="H142" s="93" t="str">
        <f>IF(F142="","",IF(OR(F142="d",F142="e",F142="gc1",F142="gc2",F142="gc3",F142="gr1",F142="gr2",F142="gr3",F142="h1",F142="h2",F142="h3",F142="i1",F142="i2",F142="j1",F142="j2",F142="k",F142="l1",F142="l2",F142="m1",F142="m2",F142="m3",F142="n",F142="o",F142="p",F142="q",F142="r",F142="s",F142="t",F142="u",F142="f"),MIN(G142,VLOOKUP(F142,'Appx 3 (Mass) Rules'!$A$1:$D$150,4,0)),MIN(G142,VLOOKUP(F142,'Appx 3 (Mass) Rules'!$A$1:$D$150,4,0),SUMPRODUCT(IF(I142="",0,INDEX('Appendix 3 Rules'!$B$2:$B$18,MATCH(F142,'Appendix 3 Rules'!$A$2:$A$17))))+(IF(K142="",0,INDEX('Appendix 3 Rules'!$C$2:$C$18,MATCH(F142,'Appendix 3 Rules'!$A$2:$A$17))))+(IF(M142="",0,INDEX('Appendix 3 Rules'!$D$2:$D$18,MATCH(F142,'Appendix 3 Rules'!$A$2:$A$17))))+(IF(O142="",0,INDEX('Appendix 3 Rules'!$E$2:$E$18,MATCH(F142,'Appendix 3 Rules'!$A$2:$A$17))))+(IF(Q142="",0,INDEX('Appendix 3 Rules'!$F$2:$F$18,MATCH(F142,'Appendix 3 Rules'!$A$2:$A$17))))+(IF(S142="",0,INDEX('Appendix 3 Rules'!$G$2:$G$18,MATCH(F142,'Appendix 3 Rules'!$A$2:$A$17))))+(IF(U142="",0,INDEX('Appendix 3 Rules'!$H$2:$H$18,MATCH(F142,'Appendix 3 Rules'!$A$2:$A$17))))+(IF(W142="",0,INDEX('Appendix 3 Rules'!$I$2:$I$18,MATCH(F142,'Appendix 3 Rules'!$A$2:$A$17))))+(IF(Y142="",0,INDEX('Appendix 3 Rules'!$J$2:$J$18,MATCH(F142,'Appendix 3 Rules'!$A$2:$A$17))))+(IF(AA142="",0,INDEX('Appendix 3 Rules'!$K$2:$K$18,MATCH(F142,'Appendix 3 Rules'!$A$2:$A$17))))+(IF(AC142="",0,INDEX('Appendix 3 Rules'!$L$2:$L$18,MATCH(F142,'Appendix 3 Rules'!$A$2:$A$17))))+(IF(AE142="",0,INDEX('Appendix 3 Rules'!$M$2:$M$18,MATCH(F142,'Appendix 3 Rules'!$A$2:$A$17))))+(IF(AG142="",0,INDEX('Appendix 3 Rules'!$N$2:$N$18,MATCH(F142,'Appendix 3 Rules'!$A$2:$A$17))))+(IF(F142="gc1",VLOOKUP(F142,'Appendix 3 Rules'!A$34:$O133,15)))+(IF(F142="gc2",VLOOKUP(F142,'Appendix 3 Rules'!A$34:$O133,15)))+(IF(F142="gc3",VLOOKUP(F142,'Appendix 3 Rules'!A$34:$O133,15)))+(IF(F142="gr1",VLOOKUP(F142,'Appendix 3 Rules'!A$34:$O133,15)))+(IF(F142="gr2",VLOOKUP(F142,'Appendix 3 Rules'!A$34:$O133,15)))+(IF(F142="gr3",VLOOKUP(F142,'Appendix 3 Rules'!A$34:$O133,15)))+(IF(F142="h1",VLOOKUP(F142,'Appendix 3 Rules'!A$34:$O133,15)))+(IF(F142="h2",VLOOKUP(F142,'Appendix 3 Rules'!A$34:$O133,15)))+(IF(F142="h3",VLOOKUP(F142,'Appendix 3 Rules'!A$34:$O133,15)))+(IF(F142="i1",VLOOKUP(F142,'Appendix 3 Rules'!A$34:$O133,15)))+(IF(F142="i2",VLOOKUP(F142,'Appendix 3 Rules'!A$34:$O133,15)))+(IF(F142="j1",VLOOKUP(F142,'Appendix 3 Rules'!A$34:$O133,15)))+(IF(F142="j2",VLOOKUP(F142,'Appendix 3 Rules'!A$34:$O133,15)))+(IF(F142="k",VLOOKUP(F142,'Appendix 3 Rules'!A$34:$O133,15)))+(IF(F142="l1",VLOOKUP(F142,'Appendix 3 Rules'!A$34:$O133,15)))+(IF(F142="l2",VLOOKUP(F142,'Appendix 3 Rules'!A$34:$O133,15)))+(IF(F142="m1",VLOOKUP(F142,'Appendix 3 Rules'!A$34:$O133,15)))+(IF(F142="m2",VLOOKUP(F142,'Appendix 3 Rules'!A$34:$O133,15)))+(IF(F142="m3",VLOOKUP(F142,'Appendix 3 Rules'!A$34:$O133,15)))+(IF(F142="n",VLOOKUP(F142,'Appendix 3 Rules'!A$34:$O133,15)))+(IF(F142="o",VLOOKUP(F142,'Appendix 3 Rules'!A$34:$O133,15)))+(IF(F142="p",VLOOKUP(F142,'Appendix 3 Rules'!A$34:$O133,15)))+(IF(F142="q",VLOOKUP(F142,'Appendix 3 Rules'!A$34:$O133,15)))+(IF(F142="r",VLOOKUP(F142,'Appendix 3 Rules'!A$34:$O133,15)))+(IF(F142="s",VLOOKUP(F142,'Appendix 3 Rules'!A$34:$O133,15)))+(IF(F142="t",VLOOKUP(F142,'Appendix 3 Rules'!A$34:$O133,15)))+(IF(F142="u",VLOOKUP(F142,'Appendix 3 Rules'!A$34:$O133,15))))))</f>
        <v/>
      </c>
      <c r="I142" s="14"/>
      <c r="J142" s="17"/>
      <c r="K142" s="14"/>
      <c r="L142" s="17"/>
      <c r="M142" s="14"/>
      <c r="N142" s="17"/>
      <c r="O142" s="14"/>
      <c r="P142" s="17"/>
      <c r="Q142" s="14"/>
      <c r="R142" s="17"/>
      <c r="S142" s="90"/>
      <c r="T142" s="17"/>
      <c r="U142" s="14"/>
      <c r="V142" s="17"/>
      <c r="W142" s="14"/>
      <c r="X142" s="17"/>
      <c r="Y142" s="91"/>
      <c r="Z142" s="17"/>
      <c r="AA142" s="91"/>
      <c r="AB142" s="17"/>
      <c r="AC142" s="11"/>
      <c r="AD142" s="16"/>
      <c r="AE142" s="11"/>
      <c r="AF142" s="16"/>
      <c r="AG142" s="11"/>
      <c r="AH142" s="16"/>
      <c r="AJ142" s="16" t="str">
        <f>IF(AND(F142&lt;&gt;"f",M142&lt;&gt;""),VLOOKUP(F142,'Appendix 3 Rules'!$A$1:$O$34,4,FALSE),"")</f>
        <v/>
      </c>
      <c r="AK142" s="16" t="str">
        <f>IF(Q142="","",VLOOKUP(F142,'Appendix 3 Rules'!$A$1:$N$34,6,FALSE))</f>
        <v/>
      </c>
      <c r="AL142" s="16" t="str">
        <f>IF(AND(F142="f",U142&lt;&gt;""),VLOOKUP(F142,'Appendix 3 Rules'!$A$1:$N$34,8,FALSE),"")</f>
        <v/>
      </c>
    </row>
    <row r="143" spans="1:38" ht="18" customHeight="1" x14ac:dyDescent="0.2">
      <c r="B143" s="92"/>
      <c r="C143" s="12"/>
      <c r="D143" s="13"/>
      <c r="E143" s="12"/>
      <c r="F143" s="11"/>
      <c r="G143" s="26" t="str">
        <f>IF(F143="","",SUMPRODUCT(IF(I143="",0,INDEX('Appendix 3 Rules'!$B$2:$B$18,MATCH(F143,'Appendix 3 Rules'!$A$2:$A$17))))+(IF(K143="",0,INDEX('Appendix 3 Rules'!$C$2:$C$18,MATCH(F143,'Appendix 3 Rules'!$A$2:$A$17))))+(IF(M143="",0,INDEX('Appendix 3 Rules'!$D$2:$D$18,MATCH(F143,'Appendix 3 Rules'!$A$2:$A$17))))+(IF(O143="",0,INDEX('Appendix 3 Rules'!$E$2:$E$18,MATCH(F143,'Appendix 3 Rules'!$A$2:$A$17))))+(IF(Q143="",0,INDEX('Appendix 3 Rules'!$F$2:$F$18,MATCH(F143,'Appendix 3 Rules'!$A$2:$A$17))))+(IF(S143="",0,INDEX('Appendix 3 Rules'!$G$2:$G$18,MATCH(F143,'Appendix 3 Rules'!$A$2:$A$17))))+(IF(U143="",0,INDEX('Appendix 3 Rules'!$H$2:$H$18,MATCH(F143,'Appendix 3 Rules'!$A$2:$A$17))))+(IF(W143="",0,INDEX('Appendix 3 Rules'!$I$2:$I$18,MATCH(F143,'Appendix 3 Rules'!$A$2:$A$17))))+(IF(Y143="",0,INDEX('Appendix 3 Rules'!$J$2:$J$18,MATCH(F143,'Appendix 3 Rules'!$A$2:$A$17))))+(IF(AA143="",0,INDEX('Appendix 3 Rules'!$K$2:$K$18,MATCH(F143,'Appendix 3 Rules'!$A$2:$A$17))))+(IF(AC143="",0,INDEX('Appendix 3 Rules'!$L$2:$L$18,MATCH(F143,'Appendix 3 Rules'!$A$2:$A$17))))+(IF(AE143="",0,INDEX('Appendix 3 Rules'!$M$2:$M$18,MATCH(F143,'Appendix 3 Rules'!$A$2:$A$17))))+(IF(AG143="",0,INDEX('Appendix 3 Rules'!$N$2:$N$18,MATCH(F143,'Appendix 3 Rules'!$A$2:$A$17))))+(IF(F143="gc1",VLOOKUP(F143,'Appendix 3 Rules'!A$34:$O134,15)))+(IF(F143="gc2",VLOOKUP(F143,'Appendix 3 Rules'!A$34:$O134,15)))+(IF(F143="gc3",VLOOKUP(F143,'Appendix 3 Rules'!A$34:$O134,15)))+(IF(F143="gr1",VLOOKUP(F143,'Appendix 3 Rules'!A$34:$O134,15)))+(IF(F143="gr2",VLOOKUP(F143,'Appendix 3 Rules'!A$34:$O134,15)))+(IF(F143="gr3",VLOOKUP(F143,'Appendix 3 Rules'!A$34:$O134,15)))+(IF(F143="h1",VLOOKUP(F143,'Appendix 3 Rules'!A$34:$O134,15)))+(IF(F143="h2",VLOOKUP(F143,'Appendix 3 Rules'!A$34:$O134,15)))+(IF(F143="h3",VLOOKUP(F143,'Appendix 3 Rules'!A$34:$O134,15)))+(IF(F143="i1",VLOOKUP(F143,'Appendix 3 Rules'!A$34:$O134,15)))+(IF(F143="i2",VLOOKUP(F143,'Appendix 3 Rules'!A$34:$O134,15)))+(IF(F143="j1",VLOOKUP(F143,'Appendix 3 Rules'!A$34:$O134,15)))+(IF(F143="j2",VLOOKUP(F143,'Appendix 3 Rules'!A$34:$O134,15)))+(IF(F143="k",VLOOKUP(F143,'Appendix 3 Rules'!A$34:$O134,15)))+(IF(F143="l1",VLOOKUP(F143,'Appendix 3 Rules'!A$34:$O134,15)))+(IF(F143="l2",VLOOKUP(F143,'Appendix 3 Rules'!A$34:$O134,15)))+(IF(F143="m1",VLOOKUP(F143,'Appendix 3 Rules'!A$34:$O134,15)))+(IF(F143="m2",VLOOKUP(F143,'Appendix 3 Rules'!A$34:$O134,15)))+(IF(F143="m3",VLOOKUP(F143,'Appendix 3 Rules'!A$34:$O134,15)))+(IF(F143="n",VLOOKUP(F143,'Appendix 3 Rules'!A$34:$O134,15)))+(IF(F143="o",VLOOKUP(F143,'Appendix 3 Rules'!A$34:$O134,15)))+(IF(F143="p",VLOOKUP(F143,'Appendix 3 Rules'!A$34:$O134,15)))+(IF(F143="q",VLOOKUP(F143,'Appendix 3 Rules'!A$34:$O134,15)))+(IF(F143="r",VLOOKUP(F143,'Appendix 3 Rules'!A$34:$O134,15)))+(IF(F143="s",VLOOKUP(F143,'Appendix 3 Rules'!A$34:$O134,15)))+(IF(F143="t",VLOOKUP(F143,'Appendix 3 Rules'!A$34:$O134,15)))+(IF(F143="u",VLOOKUP(F143,'Appendix 3 Rules'!A$34:$O134,15))))</f>
        <v/>
      </c>
      <c r="H143" s="93" t="str">
        <f>IF(F143="","",IF(OR(F143="d",F143="e",F143="gc1",F143="gc2",F143="gc3",F143="gr1",F143="gr2",F143="gr3",F143="h1",F143="h2",F143="h3",F143="i1",F143="i2",F143="j1",F143="j2",F143="k",F143="l1",F143="l2",F143="m1",F143="m2",F143="m3",F143="n",F143="o",F143="p",F143="q",F143="r",F143="s",F143="t",F143="u",F143="f"),MIN(G143,VLOOKUP(F143,'Appx 3 (Mass) Rules'!$A$1:$D$150,4,0)),MIN(G143,VLOOKUP(F143,'Appx 3 (Mass) Rules'!$A$1:$D$150,4,0),SUMPRODUCT(IF(I143="",0,INDEX('Appendix 3 Rules'!$B$2:$B$18,MATCH(F143,'Appendix 3 Rules'!$A$2:$A$17))))+(IF(K143="",0,INDEX('Appendix 3 Rules'!$C$2:$C$18,MATCH(F143,'Appendix 3 Rules'!$A$2:$A$17))))+(IF(M143="",0,INDEX('Appendix 3 Rules'!$D$2:$D$18,MATCH(F143,'Appendix 3 Rules'!$A$2:$A$17))))+(IF(O143="",0,INDEX('Appendix 3 Rules'!$E$2:$E$18,MATCH(F143,'Appendix 3 Rules'!$A$2:$A$17))))+(IF(Q143="",0,INDEX('Appendix 3 Rules'!$F$2:$F$18,MATCH(F143,'Appendix 3 Rules'!$A$2:$A$17))))+(IF(S143="",0,INDEX('Appendix 3 Rules'!$G$2:$G$18,MATCH(F143,'Appendix 3 Rules'!$A$2:$A$17))))+(IF(U143="",0,INDEX('Appendix 3 Rules'!$H$2:$H$18,MATCH(F143,'Appendix 3 Rules'!$A$2:$A$17))))+(IF(W143="",0,INDEX('Appendix 3 Rules'!$I$2:$I$18,MATCH(F143,'Appendix 3 Rules'!$A$2:$A$17))))+(IF(Y143="",0,INDEX('Appendix 3 Rules'!$J$2:$J$18,MATCH(F143,'Appendix 3 Rules'!$A$2:$A$17))))+(IF(AA143="",0,INDEX('Appendix 3 Rules'!$K$2:$K$18,MATCH(F143,'Appendix 3 Rules'!$A$2:$A$17))))+(IF(AC143="",0,INDEX('Appendix 3 Rules'!$L$2:$L$18,MATCH(F143,'Appendix 3 Rules'!$A$2:$A$17))))+(IF(AE143="",0,INDEX('Appendix 3 Rules'!$M$2:$M$18,MATCH(F143,'Appendix 3 Rules'!$A$2:$A$17))))+(IF(AG143="",0,INDEX('Appendix 3 Rules'!$N$2:$N$18,MATCH(F143,'Appendix 3 Rules'!$A$2:$A$17))))+(IF(F143="gc1",VLOOKUP(F143,'Appendix 3 Rules'!A$34:$O134,15)))+(IF(F143="gc2",VLOOKUP(F143,'Appendix 3 Rules'!A$34:$O134,15)))+(IF(F143="gc3",VLOOKUP(F143,'Appendix 3 Rules'!A$34:$O134,15)))+(IF(F143="gr1",VLOOKUP(F143,'Appendix 3 Rules'!A$34:$O134,15)))+(IF(F143="gr2",VLOOKUP(F143,'Appendix 3 Rules'!A$34:$O134,15)))+(IF(F143="gr3",VLOOKUP(F143,'Appendix 3 Rules'!A$34:$O134,15)))+(IF(F143="h1",VLOOKUP(F143,'Appendix 3 Rules'!A$34:$O134,15)))+(IF(F143="h2",VLOOKUP(F143,'Appendix 3 Rules'!A$34:$O134,15)))+(IF(F143="h3",VLOOKUP(F143,'Appendix 3 Rules'!A$34:$O134,15)))+(IF(F143="i1",VLOOKUP(F143,'Appendix 3 Rules'!A$34:$O134,15)))+(IF(F143="i2",VLOOKUP(F143,'Appendix 3 Rules'!A$34:$O134,15)))+(IF(F143="j1",VLOOKUP(F143,'Appendix 3 Rules'!A$34:$O134,15)))+(IF(F143="j2",VLOOKUP(F143,'Appendix 3 Rules'!A$34:$O134,15)))+(IF(F143="k",VLOOKUP(F143,'Appendix 3 Rules'!A$34:$O134,15)))+(IF(F143="l1",VLOOKUP(F143,'Appendix 3 Rules'!A$34:$O134,15)))+(IF(F143="l2",VLOOKUP(F143,'Appendix 3 Rules'!A$34:$O134,15)))+(IF(F143="m1",VLOOKUP(F143,'Appendix 3 Rules'!A$34:$O134,15)))+(IF(F143="m2",VLOOKUP(F143,'Appendix 3 Rules'!A$34:$O134,15)))+(IF(F143="m3",VLOOKUP(F143,'Appendix 3 Rules'!A$34:$O134,15)))+(IF(F143="n",VLOOKUP(F143,'Appendix 3 Rules'!A$34:$O134,15)))+(IF(F143="o",VLOOKUP(F143,'Appendix 3 Rules'!A$34:$O134,15)))+(IF(F143="p",VLOOKUP(F143,'Appendix 3 Rules'!A$34:$O134,15)))+(IF(F143="q",VLOOKUP(F143,'Appendix 3 Rules'!A$34:$O134,15)))+(IF(F143="r",VLOOKUP(F143,'Appendix 3 Rules'!A$34:$O134,15)))+(IF(F143="s",VLOOKUP(F143,'Appendix 3 Rules'!A$34:$O134,15)))+(IF(F143="t",VLOOKUP(F143,'Appendix 3 Rules'!A$34:$O134,15)))+(IF(F143="u",VLOOKUP(F143,'Appendix 3 Rules'!A$34:$O134,15))))))</f>
        <v/>
      </c>
      <c r="I143" s="15"/>
      <c r="J143" s="16"/>
      <c r="K143" s="15"/>
      <c r="L143" s="16"/>
      <c r="M143" s="15"/>
      <c r="N143" s="16"/>
      <c r="O143" s="15"/>
      <c r="P143" s="16"/>
      <c r="Q143" s="15"/>
      <c r="R143" s="16"/>
      <c r="S143" s="15"/>
      <c r="T143" s="16"/>
      <c r="U143" s="15"/>
      <c r="V143" s="16"/>
      <c r="W143" s="15"/>
      <c r="X143" s="16"/>
      <c r="Y143" s="15"/>
      <c r="Z143" s="16"/>
      <c r="AA143" s="15"/>
      <c r="AB143" s="16"/>
      <c r="AC143" s="11"/>
      <c r="AD143" s="16"/>
      <c r="AE143" s="11"/>
      <c r="AF143" s="16"/>
      <c r="AG143" s="11"/>
      <c r="AH143" s="16"/>
      <c r="AJ143" s="16" t="str">
        <f>IF(AND(F143&lt;&gt;"f",M143&lt;&gt;""),VLOOKUP(F143,'Appendix 3 Rules'!$A$1:$O$34,4,FALSE),"")</f>
        <v/>
      </c>
      <c r="AK143" s="16" t="str">
        <f>IF(Q143="","",VLOOKUP(F143,'Appendix 3 Rules'!$A$1:$N$34,6,FALSE))</f>
        <v/>
      </c>
      <c r="AL143" s="16" t="str">
        <f>IF(AND(F143="f",U143&lt;&gt;""),VLOOKUP(F143,'Appendix 3 Rules'!$A$1:$N$34,8,FALSE),"")</f>
        <v/>
      </c>
    </row>
    <row r="144" spans="1:38" ht="18" customHeight="1" x14ac:dyDescent="0.2">
      <c r="B144" s="92"/>
      <c r="C144" s="12"/>
      <c r="D144" s="13"/>
      <c r="E144" s="12"/>
      <c r="F144" s="11"/>
      <c r="G144" s="26" t="str">
        <f>IF(F144="","",SUMPRODUCT(IF(I144="",0,INDEX('Appendix 3 Rules'!$B$2:$B$18,MATCH(F144,'Appendix 3 Rules'!$A$2:$A$17))))+(IF(K144="",0,INDEX('Appendix 3 Rules'!$C$2:$C$18,MATCH(F144,'Appendix 3 Rules'!$A$2:$A$17))))+(IF(M144="",0,INDEX('Appendix 3 Rules'!$D$2:$D$18,MATCH(F144,'Appendix 3 Rules'!$A$2:$A$17))))+(IF(O144="",0,INDEX('Appendix 3 Rules'!$E$2:$E$18,MATCH(F144,'Appendix 3 Rules'!$A$2:$A$17))))+(IF(Q144="",0,INDEX('Appendix 3 Rules'!$F$2:$F$18,MATCH(F144,'Appendix 3 Rules'!$A$2:$A$17))))+(IF(S144="",0,INDEX('Appendix 3 Rules'!$G$2:$G$18,MATCH(F144,'Appendix 3 Rules'!$A$2:$A$17))))+(IF(U144="",0,INDEX('Appendix 3 Rules'!$H$2:$H$18,MATCH(F144,'Appendix 3 Rules'!$A$2:$A$17))))+(IF(W144="",0,INDEX('Appendix 3 Rules'!$I$2:$I$18,MATCH(F144,'Appendix 3 Rules'!$A$2:$A$17))))+(IF(Y144="",0,INDEX('Appendix 3 Rules'!$J$2:$J$18,MATCH(F144,'Appendix 3 Rules'!$A$2:$A$17))))+(IF(AA144="",0,INDEX('Appendix 3 Rules'!$K$2:$K$18,MATCH(F144,'Appendix 3 Rules'!$A$2:$A$17))))+(IF(AC144="",0,INDEX('Appendix 3 Rules'!$L$2:$L$18,MATCH(F144,'Appendix 3 Rules'!$A$2:$A$17))))+(IF(AE144="",0,INDEX('Appendix 3 Rules'!$M$2:$M$18,MATCH(F144,'Appendix 3 Rules'!$A$2:$A$17))))+(IF(AG144="",0,INDEX('Appendix 3 Rules'!$N$2:$N$18,MATCH(F144,'Appendix 3 Rules'!$A$2:$A$17))))+(IF(F144="gc1",VLOOKUP(F144,'Appendix 3 Rules'!A$34:$O135,15)))+(IF(F144="gc2",VLOOKUP(F144,'Appendix 3 Rules'!A$34:$O135,15)))+(IF(F144="gc3",VLOOKUP(F144,'Appendix 3 Rules'!A$34:$O135,15)))+(IF(F144="gr1",VLOOKUP(F144,'Appendix 3 Rules'!A$34:$O135,15)))+(IF(F144="gr2",VLOOKUP(F144,'Appendix 3 Rules'!A$34:$O135,15)))+(IF(F144="gr3",VLOOKUP(F144,'Appendix 3 Rules'!A$34:$O135,15)))+(IF(F144="h1",VLOOKUP(F144,'Appendix 3 Rules'!A$34:$O135,15)))+(IF(F144="h2",VLOOKUP(F144,'Appendix 3 Rules'!A$34:$O135,15)))+(IF(F144="h3",VLOOKUP(F144,'Appendix 3 Rules'!A$34:$O135,15)))+(IF(F144="i1",VLOOKUP(F144,'Appendix 3 Rules'!A$34:$O135,15)))+(IF(F144="i2",VLOOKUP(F144,'Appendix 3 Rules'!A$34:$O135,15)))+(IF(F144="j1",VLOOKUP(F144,'Appendix 3 Rules'!A$34:$O135,15)))+(IF(F144="j2",VLOOKUP(F144,'Appendix 3 Rules'!A$34:$O135,15)))+(IF(F144="k",VLOOKUP(F144,'Appendix 3 Rules'!A$34:$O135,15)))+(IF(F144="l1",VLOOKUP(F144,'Appendix 3 Rules'!A$34:$O135,15)))+(IF(F144="l2",VLOOKUP(F144,'Appendix 3 Rules'!A$34:$O135,15)))+(IF(F144="m1",VLOOKUP(F144,'Appendix 3 Rules'!A$34:$O135,15)))+(IF(F144="m2",VLOOKUP(F144,'Appendix 3 Rules'!A$34:$O135,15)))+(IF(F144="m3",VLOOKUP(F144,'Appendix 3 Rules'!A$34:$O135,15)))+(IF(F144="n",VLOOKUP(F144,'Appendix 3 Rules'!A$34:$O135,15)))+(IF(F144="o",VLOOKUP(F144,'Appendix 3 Rules'!A$34:$O135,15)))+(IF(F144="p",VLOOKUP(F144,'Appendix 3 Rules'!A$34:$O135,15)))+(IF(F144="q",VLOOKUP(F144,'Appendix 3 Rules'!A$34:$O135,15)))+(IF(F144="r",VLOOKUP(F144,'Appendix 3 Rules'!A$34:$O135,15)))+(IF(F144="s",VLOOKUP(F144,'Appendix 3 Rules'!A$34:$O135,15)))+(IF(F144="t",VLOOKUP(F144,'Appendix 3 Rules'!A$34:$O135,15)))+(IF(F144="u",VLOOKUP(F144,'Appendix 3 Rules'!A$34:$O135,15))))</f>
        <v/>
      </c>
      <c r="H144" s="93" t="str">
        <f>IF(F144="","",IF(OR(F144="d",F144="e",F144="gc1",F144="gc2",F144="gc3",F144="gr1",F144="gr2",F144="gr3",F144="h1",F144="h2",F144="h3",F144="i1",F144="i2",F144="j1",F144="j2",F144="k",F144="l1",F144="l2",F144="m1",F144="m2",F144="m3",F144="n",F144="o",F144="p",F144="q",F144="r",F144="s",F144="t",F144="u",F144="f"),MIN(G144,VLOOKUP(F144,'Appx 3 (Mass) Rules'!$A$1:$D$150,4,0)),MIN(G144,VLOOKUP(F144,'Appx 3 (Mass) Rules'!$A$1:$D$150,4,0),SUMPRODUCT(IF(I144="",0,INDEX('Appendix 3 Rules'!$B$2:$B$18,MATCH(F144,'Appendix 3 Rules'!$A$2:$A$17))))+(IF(K144="",0,INDEX('Appendix 3 Rules'!$C$2:$C$18,MATCH(F144,'Appendix 3 Rules'!$A$2:$A$17))))+(IF(M144="",0,INDEX('Appendix 3 Rules'!$D$2:$D$18,MATCH(F144,'Appendix 3 Rules'!$A$2:$A$17))))+(IF(O144="",0,INDEX('Appendix 3 Rules'!$E$2:$E$18,MATCH(F144,'Appendix 3 Rules'!$A$2:$A$17))))+(IF(Q144="",0,INDEX('Appendix 3 Rules'!$F$2:$F$18,MATCH(F144,'Appendix 3 Rules'!$A$2:$A$17))))+(IF(S144="",0,INDEX('Appendix 3 Rules'!$G$2:$G$18,MATCH(F144,'Appendix 3 Rules'!$A$2:$A$17))))+(IF(U144="",0,INDEX('Appendix 3 Rules'!$H$2:$H$18,MATCH(F144,'Appendix 3 Rules'!$A$2:$A$17))))+(IF(W144="",0,INDEX('Appendix 3 Rules'!$I$2:$I$18,MATCH(F144,'Appendix 3 Rules'!$A$2:$A$17))))+(IF(Y144="",0,INDEX('Appendix 3 Rules'!$J$2:$J$18,MATCH(F144,'Appendix 3 Rules'!$A$2:$A$17))))+(IF(AA144="",0,INDEX('Appendix 3 Rules'!$K$2:$K$18,MATCH(F144,'Appendix 3 Rules'!$A$2:$A$17))))+(IF(AC144="",0,INDEX('Appendix 3 Rules'!$L$2:$L$18,MATCH(F144,'Appendix 3 Rules'!$A$2:$A$17))))+(IF(AE144="",0,INDEX('Appendix 3 Rules'!$M$2:$M$18,MATCH(F144,'Appendix 3 Rules'!$A$2:$A$17))))+(IF(AG144="",0,INDEX('Appendix 3 Rules'!$N$2:$N$18,MATCH(F144,'Appendix 3 Rules'!$A$2:$A$17))))+(IF(F144="gc1",VLOOKUP(F144,'Appendix 3 Rules'!A$34:$O135,15)))+(IF(F144="gc2",VLOOKUP(F144,'Appendix 3 Rules'!A$34:$O135,15)))+(IF(F144="gc3",VLOOKUP(F144,'Appendix 3 Rules'!A$34:$O135,15)))+(IF(F144="gr1",VLOOKUP(F144,'Appendix 3 Rules'!A$34:$O135,15)))+(IF(F144="gr2",VLOOKUP(F144,'Appendix 3 Rules'!A$34:$O135,15)))+(IF(F144="gr3",VLOOKUP(F144,'Appendix 3 Rules'!A$34:$O135,15)))+(IF(F144="h1",VLOOKUP(F144,'Appendix 3 Rules'!A$34:$O135,15)))+(IF(F144="h2",VLOOKUP(F144,'Appendix 3 Rules'!A$34:$O135,15)))+(IF(F144="h3",VLOOKUP(F144,'Appendix 3 Rules'!A$34:$O135,15)))+(IF(F144="i1",VLOOKUP(F144,'Appendix 3 Rules'!A$34:$O135,15)))+(IF(F144="i2",VLOOKUP(F144,'Appendix 3 Rules'!A$34:$O135,15)))+(IF(F144="j1",VLOOKUP(F144,'Appendix 3 Rules'!A$34:$O135,15)))+(IF(F144="j2",VLOOKUP(F144,'Appendix 3 Rules'!A$34:$O135,15)))+(IF(F144="k",VLOOKUP(F144,'Appendix 3 Rules'!A$34:$O135,15)))+(IF(F144="l1",VLOOKUP(F144,'Appendix 3 Rules'!A$34:$O135,15)))+(IF(F144="l2",VLOOKUP(F144,'Appendix 3 Rules'!A$34:$O135,15)))+(IF(F144="m1",VLOOKUP(F144,'Appendix 3 Rules'!A$34:$O135,15)))+(IF(F144="m2",VLOOKUP(F144,'Appendix 3 Rules'!A$34:$O135,15)))+(IF(F144="m3",VLOOKUP(F144,'Appendix 3 Rules'!A$34:$O135,15)))+(IF(F144="n",VLOOKUP(F144,'Appendix 3 Rules'!A$34:$O135,15)))+(IF(F144="o",VLOOKUP(F144,'Appendix 3 Rules'!A$34:$O135,15)))+(IF(F144="p",VLOOKUP(F144,'Appendix 3 Rules'!A$34:$O135,15)))+(IF(F144="q",VLOOKUP(F144,'Appendix 3 Rules'!A$34:$O135,15)))+(IF(F144="r",VLOOKUP(F144,'Appendix 3 Rules'!A$34:$O135,15)))+(IF(F144="s",VLOOKUP(F144,'Appendix 3 Rules'!A$34:$O135,15)))+(IF(F144="t",VLOOKUP(F144,'Appendix 3 Rules'!A$34:$O135,15)))+(IF(F144="u",VLOOKUP(F144,'Appendix 3 Rules'!A$34:$O135,15))))))</f>
        <v/>
      </c>
      <c r="I144" s="14"/>
      <c r="J144" s="17"/>
      <c r="K144" s="14"/>
      <c r="L144" s="17"/>
      <c r="M144" s="14"/>
      <c r="N144" s="17"/>
      <c r="O144" s="14"/>
      <c r="P144" s="17"/>
      <c r="Q144" s="14"/>
      <c r="R144" s="17"/>
      <c r="S144" s="90"/>
      <c r="T144" s="17"/>
      <c r="U144" s="14"/>
      <c r="V144" s="17"/>
      <c r="W144" s="14"/>
      <c r="X144" s="17"/>
      <c r="Y144" s="91"/>
      <c r="Z144" s="17"/>
      <c r="AA144" s="91"/>
      <c r="AB144" s="17"/>
      <c r="AC144" s="11"/>
      <c r="AD144" s="16"/>
      <c r="AE144" s="11"/>
      <c r="AF144" s="16"/>
      <c r="AG144" s="11"/>
      <c r="AH144" s="16"/>
      <c r="AJ144" s="16" t="str">
        <f>IF(AND(F144&lt;&gt;"f",M144&lt;&gt;""),VLOOKUP(F144,'Appendix 3 Rules'!$A$1:$O$34,4,FALSE),"")</f>
        <v/>
      </c>
      <c r="AK144" s="16" t="str">
        <f>IF(Q144="","",VLOOKUP(F144,'Appendix 3 Rules'!$A$1:$N$34,6,FALSE))</f>
        <v/>
      </c>
      <c r="AL144" s="16" t="str">
        <f>IF(AND(F144="f",U144&lt;&gt;""),VLOOKUP(F144,'Appendix 3 Rules'!$A$1:$N$34,8,FALSE),"")</f>
        <v/>
      </c>
    </row>
    <row r="145" spans="1:38" ht="18" customHeight="1" x14ac:dyDescent="0.2">
      <c r="A145" s="94"/>
      <c r="B145" s="92"/>
      <c r="C145" s="12"/>
      <c r="D145" s="13"/>
      <c r="E145" s="12"/>
      <c r="F145" s="11"/>
      <c r="G145" s="26" t="str">
        <f>IF(F145="","",SUMPRODUCT(IF(I145="",0,INDEX('Appendix 3 Rules'!$B$2:$B$18,MATCH(F145,'Appendix 3 Rules'!$A$2:$A$17))))+(IF(K145="",0,INDEX('Appendix 3 Rules'!$C$2:$C$18,MATCH(F145,'Appendix 3 Rules'!$A$2:$A$17))))+(IF(M145="",0,INDEX('Appendix 3 Rules'!$D$2:$D$18,MATCH(F145,'Appendix 3 Rules'!$A$2:$A$17))))+(IF(O145="",0,INDEX('Appendix 3 Rules'!$E$2:$E$18,MATCH(F145,'Appendix 3 Rules'!$A$2:$A$17))))+(IF(Q145="",0,INDEX('Appendix 3 Rules'!$F$2:$F$18,MATCH(F145,'Appendix 3 Rules'!$A$2:$A$17))))+(IF(S145="",0,INDEX('Appendix 3 Rules'!$G$2:$G$18,MATCH(F145,'Appendix 3 Rules'!$A$2:$A$17))))+(IF(U145="",0,INDEX('Appendix 3 Rules'!$H$2:$H$18,MATCH(F145,'Appendix 3 Rules'!$A$2:$A$17))))+(IF(W145="",0,INDEX('Appendix 3 Rules'!$I$2:$I$18,MATCH(F145,'Appendix 3 Rules'!$A$2:$A$17))))+(IF(Y145="",0,INDEX('Appendix 3 Rules'!$J$2:$J$18,MATCH(F145,'Appendix 3 Rules'!$A$2:$A$17))))+(IF(AA145="",0,INDEX('Appendix 3 Rules'!$K$2:$K$18,MATCH(F145,'Appendix 3 Rules'!$A$2:$A$17))))+(IF(AC145="",0,INDEX('Appendix 3 Rules'!$L$2:$L$18,MATCH(F145,'Appendix 3 Rules'!$A$2:$A$17))))+(IF(AE145="",0,INDEX('Appendix 3 Rules'!$M$2:$M$18,MATCH(F145,'Appendix 3 Rules'!$A$2:$A$17))))+(IF(AG145="",0,INDEX('Appendix 3 Rules'!$N$2:$N$18,MATCH(F145,'Appendix 3 Rules'!$A$2:$A$17))))+(IF(F145="gc1",VLOOKUP(F145,'Appendix 3 Rules'!A$34:$O136,15)))+(IF(F145="gc2",VLOOKUP(F145,'Appendix 3 Rules'!A$34:$O136,15)))+(IF(F145="gc3",VLOOKUP(F145,'Appendix 3 Rules'!A$34:$O136,15)))+(IF(F145="gr1",VLOOKUP(F145,'Appendix 3 Rules'!A$34:$O136,15)))+(IF(F145="gr2",VLOOKUP(F145,'Appendix 3 Rules'!A$34:$O136,15)))+(IF(F145="gr3",VLOOKUP(F145,'Appendix 3 Rules'!A$34:$O136,15)))+(IF(F145="h1",VLOOKUP(F145,'Appendix 3 Rules'!A$34:$O136,15)))+(IF(F145="h2",VLOOKUP(F145,'Appendix 3 Rules'!A$34:$O136,15)))+(IF(F145="h3",VLOOKUP(F145,'Appendix 3 Rules'!A$34:$O136,15)))+(IF(F145="i1",VLOOKUP(F145,'Appendix 3 Rules'!A$34:$O136,15)))+(IF(F145="i2",VLOOKUP(F145,'Appendix 3 Rules'!A$34:$O136,15)))+(IF(F145="j1",VLOOKUP(F145,'Appendix 3 Rules'!A$34:$O136,15)))+(IF(F145="j2",VLOOKUP(F145,'Appendix 3 Rules'!A$34:$O136,15)))+(IF(F145="k",VLOOKUP(F145,'Appendix 3 Rules'!A$34:$O136,15)))+(IF(F145="l1",VLOOKUP(F145,'Appendix 3 Rules'!A$34:$O136,15)))+(IF(F145="l2",VLOOKUP(F145,'Appendix 3 Rules'!A$34:$O136,15)))+(IF(F145="m1",VLOOKUP(F145,'Appendix 3 Rules'!A$34:$O136,15)))+(IF(F145="m2",VLOOKUP(F145,'Appendix 3 Rules'!A$34:$O136,15)))+(IF(F145="m3",VLOOKUP(F145,'Appendix 3 Rules'!A$34:$O136,15)))+(IF(F145="n",VLOOKUP(F145,'Appendix 3 Rules'!A$34:$O136,15)))+(IF(F145="o",VLOOKUP(F145,'Appendix 3 Rules'!A$34:$O136,15)))+(IF(F145="p",VLOOKUP(F145,'Appendix 3 Rules'!A$34:$O136,15)))+(IF(F145="q",VLOOKUP(F145,'Appendix 3 Rules'!A$34:$O136,15)))+(IF(F145="r",VLOOKUP(F145,'Appendix 3 Rules'!A$34:$O136,15)))+(IF(F145="s",VLOOKUP(F145,'Appendix 3 Rules'!A$34:$O136,15)))+(IF(F145="t",VLOOKUP(F145,'Appendix 3 Rules'!A$34:$O136,15)))+(IF(F145="u",VLOOKUP(F145,'Appendix 3 Rules'!A$34:$O136,15))))</f>
        <v/>
      </c>
      <c r="H145" s="93" t="str">
        <f>IF(F145="","",IF(OR(F145="d",F145="e",F145="gc1",F145="gc2",F145="gc3",F145="gr1",F145="gr2",F145="gr3",F145="h1",F145="h2",F145="h3",F145="i1",F145="i2",F145="j1",F145="j2",F145="k",F145="l1",F145="l2",F145="m1",F145="m2",F145="m3",F145="n",F145="o",F145="p",F145="q",F145="r",F145="s",F145="t",F145="u",F145="f"),MIN(G145,VLOOKUP(F145,'Appx 3 (Mass) Rules'!$A$1:$D$150,4,0)),MIN(G145,VLOOKUP(F145,'Appx 3 (Mass) Rules'!$A$1:$D$150,4,0),SUMPRODUCT(IF(I145="",0,INDEX('Appendix 3 Rules'!$B$2:$B$18,MATCH(F145,'Appendix 3 Rules'!$A$2:$A$17))))+(IF(K145="",0,INDEX('Appendix 3 Rules'!$C$2:$C$18,MATCH(F145,'Appendix 3 Rules'!$A$2:$A$17))))+(IF(M145="",0,INDEX('Appendix 3 Rules'!$D$2:$D$18,MATCH(F145,'Appendix 3 Rules'!$A$2:$A$17))))+(IF(O145="",0,INDEX('Appendix 3 Rules'!$E$2:$E$18,MATCH(F145,'Appendix 3 Rules'!$A$2:$A$17))))+(IF(Q145="",0,INDEX('Appendix 3 Rules'!$F$2:$F$18,MATCH(F145,'Appendix 3 Rules'!$A$2:$A$17))))+(IF(S145="",0,INDEX('Appendix 3 Rules'!$G$2:$G$18,MATCH(F145,'Appendix 3 Rules'!$A$2:$A$17))))+(IF(U145="",0,INDEX('Appendix 3 Rules'!$H$2:$H$18,MATCH(F145,'Appendix 3 Rules'!$A$2:$A$17))))+(IF(W145="",0,INDEX('Appendix 3 Rules'!$I$2:$I$18,MATCH(F145,'Appendix 3 Rules'!$A$2:$A$17))))+(IF(Y145="",0,INDEX('Appendix 3 Rules'!$J$2:$J$18,MATCH(F145,'Appendix 3 Rules'!$A$2:$A$17))))+(IF(AA145="",0,INDEX('Appendix 3 Rules'!$K$2:$K$18,MATCH(F145,'Appendix 3 Rules'!$A$2:$A$17))))+(IF(AC145="",0,INDEX('Appendix 3 Rules'!$L$2:$L$18,MATCH(F145,'Appendix 3 Rules'!$A$2:$A$17))))+(IF(AE145="",0,INDEX('Appendix 3 Rules'!$M$2:$M$18,MATCH(F145,'Appendix 3 Rules'!$A$2:$A$17))))+(IF(AG145="",0,INDEX('Appendix 3 Rules'!$N$2:$N$18,MATCH(F145,'Appendix 3 Rules'!$A$2:$A$17))))+(IF(F145="gc1",VLOOKUP(F145,'Appendix 3 Rules'!A$34:$O136,15)))+(IF(F145="gc2",VLOOKUP(F145,'Appendix 3 Rules'!A$34:$O136,15)))+(IF(F145="gc3",VLOOKUP(F145,'Appendix 3 Rules'!A$34:$O136,15)))+(IF(F145="gr1",VLOOKUP(F145,'Appendix 3 Rules'!A$34:$O136,15)))+(IF(F145="gr2",VLOOKUP(F145,'Appendix 3 Rules'!A$34:$O136,15)))+(IF(F145="gr3",VLOOKUP(F145,'Appendix 3 Rules'!A$34:$O136,15)))+(IF(F145="h1",VLOOKUP(F145,'Appendix 3 Rules'!A$34:$O136,15)))+(IF(F145="h2",VLOOKUP(F145,'Appendix 3 Rules'!A$34:$O136,15)))+(IF(F145="h3",VLOOKUP(F145,'Appendix 3 Rules'!A$34:$O136,15)))+(IF(F145="i1",VLOOKUP(F145,'Appendix 3 Rules'!A$34:$O136,15)))+(IF(F145="i2",VLOOKUP(F145,'Appendix 3 Rules'!A$34:$O136,15)))+(IF(F145="j1",VLOOKUP(F145,'Appendix 3 Rules'!A$34:$O136,15)))+(IF(F145="j2",VLOOKUP(F145,'Appendix 3 Rules'!A$34:$O136,15)))+(IF(F145="k",VLOOKUP(F145,'Appendix 3 Rules'!A$34:$O136,15)))+(IF(F145="l1",VLOOKUP(F145,'Appendix 3 Rules'!A$34:$O136,15)))+(IF(F145="l2",VLOOKUP(F145,'Appendix 3 Rules'!A$34:$O136,15)))+(IF(F145="m1",VLOOKUP(F145,'Appendix 3 Rules'!A$34:$O136,15)))+(IF(F145="m2",VLOOKUP(F145,'Appendix 3 Rules'!A$34:$O136,15)))+(IF(F145="m3",VLOOKUP(F145,'Appendix 3 Rules'!A$34:$O136,15)))+(IF(F145="n",VLOOKUP(F145,'Appendix 3 Rules'!A$34:$O136,15)))+(IF(F145="o",VLOOKUP(F145,'Appendix 3 Rules'!A$34:$O136,15)))+(IF(F145="p",VLOOKUP(F145,'Appendix 3 Rules'!A$34:$O136,15)))+(IF(F145="q",VLOOKUP(F145,'Appendix 3 Rules'!A$34:$O136,15)))+(IF(F145="r",VLOOKUP(F145,'Appendix 3 Rules'!A$34:$O136,15)))+(IF(F145="s",VLOOKUP(F145,'Appendix 3 Rules'!A$34:$O136,15)))+(IF(F145="t",VLOOKUP(F145,'Appendix 3 Rules'!A$34:$O136,15)))+(IF(F145="u",VLOOKUP(F145,'Appendix 3 Rules'!A$34:$O136,15))))))</f>
        <v/>
      </c>
      <c r="I145" s="15"/>
      <c r="J145" s="16"/>
      <c r="K145" s="15"/>
      <c r="L145" s="16"/>
      <c r="M145" s="15"/>
      <c r="N145" s="16"/>
      <c r="O145" s="15"/>
      <c r="P145" s="16"/>
      <c r="Q145" s="15"/>
      <c r="R145" s="16"/>
      <c r="S145" s="15"/>
      <c r="T145" s="16"/>
      <c r="U145" s="15"/>
      <c r="V145" s="16"/>
      <c r="W145" s="15"/>
      <c r="X145" s="16"/>
      <c r="Y145" s="15"/>
      <c r="Z145" s="16"/>
      <c r="AA145" s="15"/>
      <c r="AB145" s="16"/>
      <c r="AC145" s="11"/>
      <c r="AD145" s="16"/>
      <c r="AE145" s="11"/>
      <c r="AF145" s="16"/>
      <c r="AG145" s="11"/>
      <c r="AH145" s="16"/>
      <c r="AJ145" s="16" t="str">
        <f>IF(AND(F145&lt;&gt;"f",M145&lt;&gt;""),VLOOKUP(F145,'Appendix 3 Rules'!$A$1:$O$34,4,FALSE),"")</f>
        <v/>
      </c>
      <c r="AK145" s="16" t="str">
        <f>IF(Q145="","",VLOOKUP(F145,'Appendix 3 Rules'!$A$1:$N$34,6,FALSE))</f>
        <v/>
      </c>
      <c r="AL145" s="16" t="str">
        <f>IF(AND(F145="f",U145&lt;&gt;""),VLOOKUP(F145,'Appendix 3 Rules'!$A$1:$N$34,8,FALSE),"")</f>
        <v/>
      </c>
    </row>
    <row r="146" spans="1:38" ht="18" customHeight="1" x14ac:dyDescent="0.2">
      <c r="B146" s="92"/>
      <c r="C146" s="12"/>
      <c r="D146" s="13"/>
      <c r="E146" s="12"/>
      <c r="F146" s="11"/>
      <c r="G146" s="26" t="str">
        <f>IF(F146="","",SUMPRODUCT(IF(I146="",0,INDEX('Appendix 3 Rules'!$B$2:$B$18,MATCH(F146,'Appendix 3 Rules'!$A$2:$A$17))))+(IF(K146="",0,INDEX('Appendix 3 Rules'!$C$2:$C$18,MATCH(F146,'Appendix 3 Rules'!$A$2:$A$17))))+(IF(M146="",0,INDEX('Appendix 3 Rules'!$D$2:$D$18,MATCH(F146,'Appendix 3 Rules'!$A$2:$A$17))))+(IF(O146="",0,INDEX('Appendix 3 Rules'!$E$2:$E$18,MATCH(F146,'Appendix 3 Rules'!$A$2:$A$17))))+(IF(Q146="",0,INDEX('Appendix 3 Rules'!$F$2:$F$18,MATCH(F146,'Appendix 3 Rules'!$A$2:$A$17))))+(IF(S146="",0,INDEX('Appendix 3 Rules'!$G$2:$G$18,MATCH(F146,'Appendix 3 Rules'!$A$2:$A$17))))+(IF(U146="",0,INDEX('Appendix 3 Rules'!$H$2:$H$18,MATCH(F146,'Appendix 3 Rules'!$A$2:$A$17))))+(IF(W146="",0,INDEX('Appendix 3 Rules'!$I$2:$I$18,MATCH(F146,'Appendix 3 Rules'!$A$2:$A$17))))+(IF(Y146="",0,INDEX('Appendix 3 Rules'!$J$2:$J$18,MATCH(F146,'Appendix 3 Rules'!$A$2:$A$17))))+(IF(AA146="",0,INDEX('Appendix 3 Rules'!$K$2:$K$18,MATCH(F146,'Appendix 3 Rules'!$A$2:$A$17))))+(IF(AC146="",0,INDEX('Appendix 3 Rules'!$L$2:$L$18,MATCH(F146,'Appendix 3 Rules'!$A$2:$A$17))))+(IF(AE146="",0,INDEX('Appendix 3 Rules'!$M$2:$M$18,MATCH(F146,'Appendix 3 Rules'!$A$2:$A$17))))+(IF(AG146="",0,INDEX('Appendix 3 Rules'!$N$2:$N$18,MATCH(F146,'Appendix 3 Rules'!$A$2:$A$17))))+(IF(F146="gc1",VLOOKUP(F146,'Appendix 3 Rules'!A$34:$O137,15)))+(IF(F146="gc2",VLOOKUP(F146,'Appendix 3 Rules'!A$34:$O137,15)))+(IF(F146="gc3",VLOOKUP(F146,'Appendix 3 Rules'!A$34:$O137,15)))+(IF(F146="gr1",VLOOKUP(F146,'Appendix 3 Rules'!A$34:$O137,15)))+(IF(F146="gr2",VLOOKUP(F146,'Appendix 3 Rules'!A$34:$O137,15)))+(IF(F146="gr3",VLOOKUP(F146,'Appendix 3 Rules'!A$34:$O137,15)))+(IF(F146="h1",VLOOKUP(F146,'Appendix 3 Rules'!A$34:$O137,15)))+(IF(F146="h2",VLOOKUP(F146,'Appendix 3 Rules'!A$34:$O137,15)))+(IF(F146="h3",VLOOKUP(F146,'Appendix 3 Rules'!A$34:$O137,15)))+(IF(F146="i1",VLOOKUP(F146,'Appendix 3 Rules'!A$34:$O137,15)))+(IF(F146="i2",VLOOKUP(F146,'Appendix 3 Rules'!A$34:$O137,15)))+(IF(F146="j1",VLOOKUP(F146,'Appendix 3 Rules'!A$34:$O137,15)))+(IF(F146="j2",VLOOKUP(F146,'Appendix 3 Rules'!A$34:$O137,15)))+(IF(F146="k",VLOOKUP(F146,'Appendix 3 Rules'!A$34:$O137,15)))+(IF(F146="l1",VLOOKUP(F146,'Appendix 3 Rules'!A$34:$O137,15)))+(IF(F146="l2",VLOOKUP(F146,'Appendix 3 Rules'!A$34:$O137,15)))+(IF(F146="m1",VLOOKUP(F146,'Appendix 3 Rules'!A$34:$O137,15)))+(IF(F146="m2",VLOOKUP(F146,'Appendix 3 Rules'!A$34:$O137,15)))+(IF(F146="m3",VLOOKUP(F146,'Appendix 3 Rules'!A$34:$O137,15)))+(IF(F146="n",VLOOKUP(F146,'Appendix 3 Rules'!A$34:$O137,15)))+(IF(F146="o",VLOOKUP(F146,'Appendix 3 Rules'!A$34:$O137,15)))+(IF(F146="p",VLOOKUP(F146,'Appendix 3 Rules'!A$34:$O137,15)))+(IF(F146="q",VLOOKUP(F146,'Appendix 3 Rules'!A$34:$O137,15)))+(IF(F146="r",VLOOKUP(F146,'Appendix 3 Rules'!A$34:$O137,15)))+(IF(F146="s",VLOOKUP(F146,'Appendix 3 Rules'!A$34:$O137,15)))+(IF(F146="t",VLOOKUP(F146,'Appendix 3 Rules'!A$34:$O137,15)))+(IF(F146="u",VLOOKUP(F146,'Appendix 3 Rules'!A$34:$O137,15))))</f>
        <v/>
      </c>
      <c r="H146" s="93" t="str">
        <f>IF(F146="","",IF(OR(F146="d",F146="e",F146="gc1",F146="gc2",F146="gc3",F146="gr1",F146="gr2",F146="gr3",F146="h1",F146="h2",F146="h3",F146="i1",F146="i2",F146="j1",F146="j2",F146="k",F146="l1",F146="l2",F146="m1",F146="m2",F146="m3",F146="n",F146="o",F146="p",F146="q",F146="r",F146="s",F146="t",F146="u",F146="f"),MIN(G146,VLOOKUP(F146,'Appx 3 (Mass) Rules'!$A$1:$D$150,4,0)),MIN(G146,VLOOKUP(F146,'Appx 3 (Mass) Rules'!$A$1:$D$150,4,0),SUMPRODUCT(IF(I146="",0,INDEX('Appendix 3 Rules'!$B$2:$B$18,MATCH(F146,'Appendix 3 Rules'!$A$2:$A$17))))+(IF(K146="",0,INDEX('Appendix 3 Rules'!$C$2:$C$18,MATCH(F146,'Appendix 3 Rules'!$A$2:$A$17))))+(IF(M146="",0,INDEX('Appendix 3 Rules'!$D$2:$D$18,MATCH(F146,'Appendix 3 Rules'!$A$2:$A$17))))+(IF(O146="",0,INDEX('Appendix 3 Rules'!$E$2:$E$18,MATCH(F146,'Appendix 3 Rules'!$A$2:$A$17))))+(IF(Q146="",0,INDEX('Appendix 3 Rules'!$F$2:$F$18,MATCH(F146,'Appendix 3 Rules'!$A$2:$A$17))))+(IF(S146="",0,INDEX('Appendix 3 Rules'!$G$2:$G$18,MATCH(F146,'Appendix 3 Rules'!$A$2:$A$17))))+(IF(U146="",0,INDEX('Appendix 3 Rules'!$H$2:$H$18,MATCH(F146,'Appendix 3 Rules'!$A$2:$A$17))))+(IF(W146="",0,INDEX('Appendix 3 Rules'!$I$2:$I$18,MATCH(F146,'Appendix 3 Rules'!$A$2:$A$17))))+(IF(Y146="",0,INDEX('Appendix 3 Rules'!$J$2:$J$18,MATCH(F146,'Appendix 3 Rules'!$A$2:$A$17))))+(IF(AA146="",0,INDEX('Appendix 3 Rules'!$K$2:$K$18,MATCH(F146,'Appendix 3 Rules'!$A$2:$A$17))))+(IF(AC146="",0,INDEX('Appendix 3 Rules'!$L$2:$L$18,MATCH(F146,'Appendix 3 Rules'!$A$2:$A$17))))+(IF(AE146="",0,INDEX('Appendix 3 Rules'!$M$2:$M$18,MATCH(F146,'Appendix 3 Rules'!$A$2:$A$17))))+(IF(AG146="",0,INDEX('Appendix 3 Rules'!$N$2:$N$18,MATCH(F146,'Appendix 3 Rules'!$A$2:$A$17))))+(IF(F146="gc1",VLOOKUP(F146,'Appendix 3 Rules'!A$34:$O137,15)))+(IF(F146="gc2",VLOOKUP(F146,'Appendix 3 Rules'!A$34:$O137,15)))+(IF(F146="gc3",VLOOKUP(F146,'Appendix 3 Rules'!A$34:$O137,15)))+(IF(F146="gr1",VLOOKUP(F146,'Appendix 3 Rules'!A$34:$O137,15)))+(IF(F146="gr2",VLOOKUP(F146,'Appendix 3 Rules'!A$34:$O137,15)))+(IF(F146="gr3",VLOOKUP(F146,'Appendix 3 Rules'!A$34:$O137,15)))+(IF(F146="h1",VLOOKUP(F146,'Appendix 3 Rules'!A$34:$O137,15)))+(IF(F146="h2",VLOOKUP(F146,'Appendix 3 Rules'!A$34:$O137,15)))+(IF(F146="h3",VLOOKUP(F146,'Appendix 3 Rules'!A$34:$O137,15)))+(IF(F146="i1",VLOOKUP(F146,'Appendix 3 Rules'!A$34:$O137,15)))+(IF(F146="i2",VLOOKUP(F146,'Appendix 3 Rules'!A$34:$O137,15)))+(IF(F146="j1",VLOOKUP(F146,'Appendix 3 Rules'!A$34:$O137,15)))+(IF(F146="j2",VLOOKUP(F146,'Appendix 3 Rules'!A$34:$O137,15)))+(IF(F146="k",VLOOKUP(F146,'Appendix 3 Rules'!A$34:$O137,15)))+(IF(F146="l1",VLOOKUP(F146,'Appendix 3 Rules'!A$34:$O137,15)))+(IF(F146="l2",VLOOKUP(F146,'Appendix 3 Rules'!A$34:$O137,15)))+(IF(F146="m1",VLOOKUP(F146,'Appendix 3 Rules'!A$34:$O137,15)))+(IF(F146="m2",VLOOKUP(F146,'Appendix 3 Rules'!A$34:$O137,15)))+(IF(F146="m3",VLOOKUP(F146,'Appendix 3 Rules'!A$34:$O137,15)))+(IF(F146="n",VLOOKUP(F146,'Appendix 3 Rules'!A$34:$O137,15)))+(IF(F146="o",VLOOKUP(F146,'Appendix 3 Rules'!A$34:$O137,15)))+(IF(F146="p",VLOOKUP(F146,'Appendix 3 Rules'!A$34:$O137,15)))+(IF(F146="q",VLOOKUP(F146,'Appendix 3 Rules'!A$34:$O137,15)))+(IF(F146="r",VLOOKUP(F146,'Appendix 3 Rules'!A$34:$O137,15)))+(IF(F146="s",VLOOKUP(F146,'Appendix 3 Rules'!A$34:$O137,15)))+(IF(F146="t",VLOOKUP(F146,'Appendix 3 Rules'!A$34:$O137,15)))+(IF(F146="u",VLOOKUP(F146,'Appendix 3 Rules'!A$34:$O137,15))))))</f>
        <v/>
      </c>
      <c r="I146" s="14"/>
      <c r="J146" s="17"/>
      <c r="K146" s="14"/>
      <c r="L146" s="17"/>
      <c r="M146" s="14"/>
      <c r="N146" s="17"/>
      <c r="O146" s="14"/>
      <c r="P146" s="17"/>
      <c r="Q146" s="14"/>
      <c r="R146" s="17"/>
      <c r="S146" s="90"/>
      <c r="T146" s="17"/>
      <c r="U146" s="14"/>
      <c r="V146" s="17"/>
      <c r="W146" s="14"/>
      <c r="X146" s="17"/>
      <c r="Y146" s="91"/>
      <c r="Z146" s="17"/>
      <c r="AA146" s="91"/>
      <c r="AB146" s="17"/>
      <c r="AC146" s="11"/>
      <c r="AD146" s="16"/>
      <c r="AE146" s="11"/>
      <c r="AF146" s="16"/>
      <c r="AG146" s="11"/>
      <c r="AH146" s="16"/>
      <c r="AJ146" s="16" t="str">
        <f>IF(AND(F146&lt;&gt;"f",M146&lt;&gt;""),VLOOKUP(F146,'Appendix 3 Rules'!$A$1:$O$34,4,FALSE),"")</f>
        <v/>
      </c>
      <c r="AK146" s="16" t="str">
        <f>IF(Q146="","",VLOOKUP(F146,'Appendix 3 Rules'!$A$1:$N$34,6,FALSE))</f>
        <v/>
      </c>
      <c r="AL146" s="16" t="str">
        <f>IF(AND(F146="f",U146&lt;&gt;""),VLOOKUP(F146,'Appendix 3 Rules'!$A$1:$N$34,8,FALSE),"")</f>
        <v/>
      </c>
    </row>
    <row r="147" spans="1:38" ht="18" customHeight="1" x14ac:dyDescent="0.2">
      <c r="B147" s="92"/>
      <c r="C147" s="12"/>
      <c r="D147" s="13"/>
      <c r="E147" s="12"/>
      <c r="F147" s="11"/>
      <c r="G147" s="26" t="str">
        <f>IF(F147="","",SUMPRODUCT(IF(I147="",0,INDEX('Appendix 3 Rules'!$B$2:$B$18,MATCH(F147,'Appendix 3 Rules'!$A$2:$A$17))))+(IF(K147="",0,INDEX('Appendix 3 Rules'!$C$2:$C$18,MATCH(F147,'Appendix 3 Rules'!$A$2:$A$17))))+(IF(M147="",0,INDEX('Appendix 3 Rules'!$D$2:$D$18,MATCH(F147,'Appendix 3 Rules'!$A$2:$A$17))))+(IF(O147="",0,INDEX('Appendix 3 Rules'!$E$2:$E$18,MATCH(F147,'Appendix 3 Rules'!$A$2:$A$17))))+(IF(Q147="",0,INDEX('Appendix 3 Rules'!$F$2:$F$18,MATCH(F147,'Appendix 3 Rules'!$A$2:$A$17))))+(IF(S147="",0,INDEX('Appendix 3 Rules'!$G$2:$G$18,MATCH(F147,'Appendix 3 Rules'!$A$2:$A$17))))+(IF(U147="",0,INDEX('Appendix 3 Rules'!$H$2:$H$18,MATCH(F147,'Appendix 3 Rules'!$A$2:$A$17))))+(IF(W147="",0,INDEX('Appendix 3 Rules'!$I$2:$I$18,MATCH(F147,'Appendix 3 Rules'!$A$2:$A$17))))+(IF(Y147="",0,INDEX('Appendix 3 Rules'!$J$2:$J$18,MATCH(F147,'Appendix 3 Rules'!$A$2:$A$17))))+(IF(AA147="",0,INDEX('Appendix 3 Rules'!$K$2:$K$18,MATCH(F147,'Appendix 3 Rules'!$A$2:$A$17))))+(IF(AC147="",0,INDEX('Appendix 3 Rules'!$L$2:$L$18,MATCH(F147,'Appendix 3 Rules'!$A$2:$A$17))))+(IF(AE147="",0,INDEX('Appendix 3 Rules'!$M$2:$M$18,MATCH(F147,'Appendix 3 Rules'!$A$2:$A$17))))+(IF(AG147="",0,INDEX('Appendix 3 Rules'!$N$2:$N$18,MATCH(F147,'Appendix 3 Rules'!$A$2:$A$17))))+(IF(F147="gc1",VLOOKUP(F147,'Appendix 3 Rules'!A$34:$O138,15)))+(IF(F147="gc2",VLOOKUP(F147,'Appendix 3 Rules'!A$34:$O138,15)))+(IF(F147="gc3",VLOOKUP(F147,'Appendix 3 Rules'!A$34:$O138,15)))+(IF(F147="gr1",VLOOKUP(F147,'Appendix 3 Rules'!A$34:$O138,15)))+(IF(F147="gr2",VLOOKUP(F147,'Appendix 3 Rules'!A$34:$O138,15)))+(IF(F147="gr3",VLOOKUP(F147,'Appendix 3 Rules'!A$34:$O138,15)))+(IF(F147="h1",VLOOKUP(F147,'Appendix 3 Rules'!A$34:$O138,15)))+(IF(F147="h2",VLOOKUP(F147,'Appendix 3 Rules'!A$34:$O138,15)))+(IF(F147="h3",VLOOKUP(F147,'Appendix 3 Rules'!A$34:$O138,15)))+(IF(F147="i1",VLOOKUP(F147,'Appendix 3 Rules'!A$34:$O138,15)))+(IF(F147="i2",VLOOKUP(F147,'Appendix 3 Rules'!A$34:$O138,15)))+(IF(F147="j1",VLOOKUP(F147,'Appendix 3 Rules'!A$34:$O138,15)))+(IF(F147="j2",VLOOKUP(F147,'Appendix 3 Rules'!A$34:$O138,15)))+(IF(F147="k",VLOOKUP(F147,'Appendix 3 Rules'!A$34:$O138,15)))+(IF(F147="l1",VLOOKUP(F147,'Appendix 3 Rules'!A$34:$O138,15)))+(IF(F147="l2",VLOOKUP(F147,'Appendix 3 Rules'!A$34:$O138,15)))+(IF(F147="m1",VLOOKUP(F147,'Appendix 3 Rules'!A$34:$O138,15)))+(IF(F147="m2",VLOOKUP(F147,'Appendix 3 Rules'!A$34:$O138,15)))+(IF(F147="m3",VLOOKUP(F147,'Appendix 3 Rules'!A$34:$O138,15)))+(IF(F147="n",VLOOKUP(F147,'Appendix 3 Rules'!A$34:$O138,15)))+(IF(F147="o",VLOOKUP(F147,'Appendix 3 Rules'!A$34:$O138,15)))+(IF(F147="p",VLOOKUP(F147,'Appendix 3 Rules'!A$34:$O138,15)))+(IF(F147="q",VLOOKUP(F147,'Appendix 3 Rules'!A$34:$O138,15)))+(IF(F147="r",VLOOKUP(F147,'Appendix 3 Rules'!A$34:$O138,15)))+(IF(F147="s",VLOOKUP(F147,'Appendix 3 Rules'!A$34:$O138,15)))+(IF(F147="t",VLOOKUP(F147,'Appendix 3 Rules'!A$34:$O138,15)))+(IF(F147="u",VLOOKUP(F147,'Appendix 3 Rules'!A$34:$O138,15))))</f>
        <v/>
      </c>
      <c r="H147" s="93" t="str">
        <f>IF(F147="","",IF(OR(F147="d",F147="e",F147="gc1",F147="gc2",F147="gc3",F147="gr1",F147="gr2",F147="gr3",F147="h1",F147="h2",F147="h3",F147="i1",F147="i2",F147="j1",F147="j2",F147="k",F147="l1",F147="l2",F147="m1",F147="m2",F147="m3",F147="n",F147="o",F147="p",F147="q",F147="r",F147="s",F147="t",F147="u",F147="f"),MIN(G147,VLOOKUP(F147,'Appx 3 (Mass) Rules'!$A$1:$D$150,4,0)),MIN(G147,VLOOKUP(F147,'Appx 3 (Mass) Rules'!$A$1:$D$150,4,0),SUMPRODUCT(IF(I147="",0,INDEX('Appendix 3 Rules'!$B$2:$B$18,MATCH(F147,'Appendix 3 Rules'!$A$2:$A$17))))+(IF(K147="",0,INDEX('Appendix 3 Rules'!$C$2:$C$18,MATCH(F147,'Appendix 3 Rules'!$A$2:$A$17))))+(IF(M147="",0,INDEX('Appendix 3 Rules'!$D$2:$D$18,MATCH(F147,'Appendix 3 Rules'!$A$2:$A$17))))+(IF(O147="",0,INDEX('Appendix 3 Rules'!$E$2:$E$18,MATCH(F147,'Appendix 3 Rules'!$A$2:$A$17))))+(IF(Q147="",0,INDEX('Appendix 3 Rules'!$F$2:$F$18,MATCH(F147,'Appendix 3 Rules'!$A$2:$A$17))))+(IF(S147="",0,INDEX('Appendix 3 Rules'!$G$2:$G$18,MATCH(F147,'Appendix 3 Rules'!$A$2:$A$17))))+(IF(U147="",0,INDEX('Appendix 3 Rules'!$H$2:$H$18,MATCH(F147,'Appendix 3 Rules'!$A$2:$A$17))))+(IF(W147="",0,INDEX('Appendix 3 Rules'!$I$2:$I$18,MATCH(F147,'Appendix 3 Rules'!$A$2:$A$17))))+(IF(Y147="",0,INDEX('Appendix 3 Rules'!$J$2:$J$18,MATCH(F147,'Appendix 3 Rules'!$A$2:$A$17))))+(IF(AA147="",0,INDEX('Appendix 3 Rules'!$K$2:$K$18,MATCH(F147,'Appendix 3 Rules'!$A$2:$A$17))))+(IF(AC147="",0,INDEX('Appendix 3 Rules'!$L$2:$L$18,MATCH(F147,'Appendix 3 Rules'!$A$2:$A$17))))+(IF(AE147="",0,INDEX('Appendix 3 Rules'!$M$2:$M$18,MATCH(F147,'Appendix 3 Rules'!$A$2:$A$17))))+(IF(AG147="",0,INDEX('Appendix 3 Rules'!$N$2:$N$18,MATCH(F147,'Appendix 3 Rules'!$A$2:$A$17))))+(IF(F147="gc1",VLOOKUP(F147,'Appendix 3 Rules'!A$34:$O138,15)))+(IF(F147="gc2",VLOOKUP(F147,'Appendix 3 Rules'!A$34:$O138,15)))+(IF(F147="gc3",VLOOKUP(F147,'Appendix 3 Rules'!A$34:$O138,15)))+(IF(F147="gr1",VLOOKUP(F147,'Appendix 3 Rules'!A$34:$O138,15)))+(IF(F147="gr2",VLOOKUP(F147,'Appendix 3 Rules'!A$34:$O138,15)))+(IF(F147="gr3",VLOOKUP(F147,'Appendix 3 Rules'!A$34:$O138,15)))+(IF(F147="h1",VLOOKUP(F147,'Appendix 3 Rules'!A$34:$O138,15)))+(IF(F147="h2",VLOOKUP(F147,'Appendix 3 Rules'!A$34:$O138,15)))+(IF(F147="h3",VLOOKUP(F147,'Appendix 3 Rules'!A$34:$O138,15)))+(IF(F147="i1",VLOOKUP(F147,'Appendix 3 Rules'!A$34:$O138,15)))+(IF(F147="i2",VLOOKUP(F147,'Appendix 3 Rules'!A$34:$O138,15)))+(IF(F147="j1",VLOOKUP(F147,'Appendix 3 Rules'!A$34:$O138,15)))+(IF(F147="j2",VLOOKUP(F147,'Appendix 3 Rules'!A$34:$O138,15)))+(IF(F147="k",VLOOKUP(F147,'Appendix 3 Rules'!A$34:$O138,15)))+(IF(F147="l1",VLOOKUP(F147,'Appendix 3 Rules'!A$34:$O138,15)))+(IF(F147="l2",VLOOKUP(F147,'Appendix 3 Rules'!A$34:$O138,15)))+(IF(F147="m1",VLOOKUP(F147,'Appendix 3 Rules'!A$34:$O138,15)))+(IF(F147="m2",VLOOKUP(F147,'Appendix 3 Rules'!A$34:$O138,15)))+(IF(F147="m3",VLOOKUP(F147,'Appendix 3 Rules'!A$34:$O138,15)))+(IF(F147="n",VLOOKUP(F147,'Appendix 3 Rules'!A$34:$O138,15)))+(IF(F147="o",VLOOKUP(F147,'Appendix 3 Rules'!A$34:$O138,15)))+(IF(F147="p",VLOOKUP(F147,'Appendix 3 Rules'!A$34:$O138,15)))+(IF(F147="q",VLOOKUP(F147,'Appendix 3 Rules'!A$34:$O138,15)))+(IF(F147="r",VLOOKUP(F147,'Appendix 3 Rules'!A$34:$O138,15)))+(IF(F147="s",VLOOKUP(F147,'Appendix 3 Rules'!A$34:$O138,15)))+(IF(F147="t",VLOOKUP(F147,'Appendix 3 Rules'!A$34:$O138,15)))+(IF(F147="u",VLOOKUP(F147,'Appendix 3 Rules'!A$34:$O138,15))))))</f>
        <v/>
      </c>
      <c r="I147" s="15"/>
      <c r="J147" s="16"/>
      <c r="K147" s="15"/>
      <c r="L147" s="16"/>
      <c r="M147" s="15"/>
      <c r="N147" s="16"/>
      <c r="O147" s="15"/>
      <c r="P147" s="16"/>
      <c r="Q147" s="15"/>
      <c r="R147" s="16"/>
      <c r="S147" s="15"/>
      <c r="T147" s="16"/>
      <c r="U147" s="15"/>
      <c r="V147" s="16"/>
      <c r="W147" s="15"/>
      <c r="X147" s="16"/>
      <c r="Y147" s="15"/>
      <c r="Z147" s="16"/>
      <c r="AA147" s="15"/>
      <c r="AB147" s="16"/>
      <c r="AC147" s="11"/>
      <c r="AD147" s="16"/>
      <c r="AE147" s="11"/>
      <c r="AF147" s="16"/>
      <c r="AG147" s="11"/>
      <c r="AH147" s="16"/>
      <c r="AJ147" s="16" t="str">
        <f>IF(AND(F147&lt;&gt;"f",M147&lt;&gt;""),VLOOKUP(F147,'Appendix 3 Rules'!$A$1:$O$34,4,FALSE),"")</f>
        <v/>
      </c>
      <c r="AK147" s="16" t="str">
        <f>IF(Q147="","",VLOOKUP(F147,'Appendix 3 Rules'!$A$1:$N$34,6,FALSE))</f>
        <v/>
      </c>
      <c r="AL147" s="16" t="str">
        <f>IF(AND(F147="f",U147&lt;&gt;""),VLOOKUP(F147,'Appendix 3 Rules'!$A$1:$N$34,8,FALSE),"")</f>
        <v/>
      </c>
    </row>
    <row r="148" spans="1:38" ht="18" customHeight="1" x14ac:dyDescent="0.2">
      <c r="B148" s="92"/>
      <c r="C148" s="12"/>
      <c r="D148" s="13"/>
      <c r="E148" s="12"/>
      <c r="F148" s="11"/>
      <c r="G148" s="26" t="str">
        <f>IF(F148="","",SUMPRODUCT(IF(I148="",0,INDEX('Appendix 3 Rules'!$B$2:$B$18,MATCH(F148,'Appendix 3 Rules'!$A$2:$A$17))))+(IF(K148="",0,INDEX('Appendix 3 Rules'!$C$2:$C$18,MATCH(F148,'Appendix 3 Rules'!$A$2:$A$17))))+(IF(M148="",0,INDEX('Appendix 3 Rules'!$D$2:$D$18,MATCH(F148,'Appendix 3 Rules'!$A$2:$A$17))))+(IF(O148="",0,INDEX('Appendix 3 Rules'!$E$2:$E$18,MATCH(F148,'Appendix 3 Rules'!$A$2:$A$17))))+(IF(Q148="",0,INDEX('Appendix 3 Rules'!$F$2:$F$18,MATCH(F148,'Appendix 3 Rules'!$A$2:$A$17))))+(IF(S148="",0,INDEX('Appendix 3 Rules'!$G$2:$G$18,MATCH(F148,'Appendix 3 Rules'!$A$2:$A$17))))+(IF(U148="",0,INDEX('Appendix 3 Rules'!$H$2:$H$18,MATCH(F148,'Appendix 3 Rules'!$A$2:$A$17))))+(IF(W148="",0,INDEX('Appendix 3 Rules'!$I$2:$I$18,MATCH(F148,'Appendix 3 Rules'!$A$2:$A$17))))+(IF(Y148="",0,INDEX('Appendix 3 Rules'!$J$2:$J$18,MATCH(F148,'Appendix 3 Rules'!$A$2:$A$17))))+(IF(AA148="",0,INDEX('Appendix 3 Rules'!$K$2:$K$18,MATCH(F148,'Appendix 3 Rules'!$A$2:$A$17))))+(IF(AC148="",0,INDEX('Appendix 3 Rules'!$L$2:$L$18,MATCH(F148,'Appendix 3 Rules'!$A$2:$A$17))))+(IF(AE148="",0,INDEX('Appendix 3 Rules'!$M$2:$M$18,MATCH(F148,'Appendix 3 Rules'!$A$2:$A$17))))+(IF(AG148="",0,INDEX('Appendix 3 Rules'!$N$2:$N$18,MATCH(F148,'Appendix 3 Rules'!$A$2:$A$17))))+(IF(F148="gc1",VLOOKUP(F148,'Appendix 3 Rules'!A$34:$O139,15)))+(IF(F148="gc2",VLOOKUP(F148,'Appendix 3 Rules'!A$34:$O139,15)))+(IF(F148="gc3",VLOOKUP(F148,'Appendix 3 Rules'!A$34:$O139,15)))+(IF(F148="gr1",VLOOKUP(F148,'Appendix 3 Rules'!A$34:$O139,15)))+(IF(F148="gr2",VLOOKUP(F148,'Appendix 3 Rules'!A$34:$O139,15)))+(IF(F148="gr3",VLOOKUP(F148,'Appendix 3 Rules'!A$34:$O139,15)))+(IF(F148="h1",VLOOKUP(F148,'Appendix 3 Rules'!A$34:$O139,15)))+(IF(F148="h2",VLOOKUP(F148,'Appendix 3 Rules'!A$34:$O139,15)))+(IF(F148="h3",VLOOKUP(F148,'Appendix 3 Rules'!A$34:$O139,15)))+(IF(F148="i1",VLOOKUP(F148,'Appendix 3 Rules'!A$34:$O139,15)))+(IF(F148="i2",VLOOKUP(F148,'Appendix 3 Rules'!A$34:$O139,15)))+(IF(F148="j1",VLOOKUP(F148,'Appendix 3 Rules'!A$34:$O139,15)))+(IF(F148="j2",VLOOKUP(F148,'Appendix 3 Rules'!A$34:$O139,15)))+(IF(F148="k",VLOOKUP(F148,'Appendix 3 Rules'!A$34:$O139,15)))+(IF(F148="l1",VLOOKUP(F148,'Appendix 3 Rules'!A$34:$O139,15)))+(IF(F148="l2",VLOOKUP(F148,'Appendix 3 Rules'!A$34:$O139,15)))+(IF(F148="m1",VLOOKUP(F148,'Appendix 3 Rules'!A$34:$O139,15)))+(IF(F148="m2",VLOOKUP(F148,'Appendix 3 Rules'!A$34:$O139,15)))+(IF(F148="m3",VLOOKUP(F148,'Appendix 3 Rules'!A$34:$O139,15)))+(IF(F148="n",VLOOKUP(F148,'Appendix 3 Rules'!A$34:$O139,15)))+(IF(F148="o",VLOOKUP(F148,'Appendix 3 Rules'!A$34:$O139,15)))+(IF(F148="p",VLOOKUP(F148,'Appendix 3 Rules'!A$34:$O139,15)))+(IF(F148="q",VLOOKUP(F148,'Appendix 3 Rules'!A$34:$O139,15)))+(IF(F148="r",VLOOKUP(F148,'Appendix 3 Rules'!A$34:$O139,15)))+(IF(F148="s",VLOOKUP(F148,'Appendix 3 Rules'!A$34:$O139,15)))+(IF(F148="t",VLOOKUP(F148,'Appendix 3 Rules'!A$34:$O139,15)))+(IF(F148="u",VLOOKUP(F148,'Appendix 3 Rules'!A$34:$O139,15))))</f>
        <v/>
      </c>
      <c r="H148" s="93" t="str">
        <f>IF(F148="","",IF(OR(F148="d",F148="e",F148="gc1",F148="gc2",F148="gc3",F148="gr1",F148="gr2",F148="gr3",F148="h1",F148="h2",F148="h3",F148="i1",F148="i2",F148="j1",F148="j2",F148="k",F148="l1",F148="l2",F148="m1",F148="m2",F148="m3",F148="n",F148="o",F148="p",F148="q",F148="r",F148="s",F148="t",F148="u",F148="f"),MIN(G148,VLOOKUP(F148,'Appx 3 (Mass) Rules'!$A$1:$D$150,4,0)),MIN(G148,VLOOKUP(F148,'Appx 3 (Mass) Rules'!$A$1:$D$150,4,0),SUMPRODUCT(IF(I148="",0,INDEX('Appendix 3 Rules'!$B$2:$B$18,MATCH(F148,'Appendix 3 Rules'!$A$2:$A$17))))+(IF(K148="",0,INDEX('Appendix 3 Rules'!$C$2:$C$18,MATCH(F148,'Appendix 3 Rules'!$A$2:$A$17))))+(IF(M148="",0,INDEX('Appendix 3 Rules'!$D$2:$D$18,MATCH(F148,'Appendix 3 Rules'!$A$2:$A$17))))+(IF(O148="",0,INDEX('Appendix 3 Rules'!$E$2:$E$18,MATCH(F148,'Appendix 3 Rules'!$A$2:$A$17))))+(IF(Q148="",0,INDEX('Appendix 3 Rules'!$F$2:$F$18,MATCH(F148,'Appendix 3 Rules'!$A$2:$A$17))))+(IF(S148="",0,INDEX('Appendix 3 Rules'!$G$2:$G$18,MATCH(F148,'Appendix 3 Rules'!$A$2:$A$17))))+(IF(U148="",0,INDEX('Appendix 3 Rules'!$H$2:$H$18,MATCH(F148,'Appendix 3 Rules'!$A$2:$A$17))))+(IF(W148="",0,INDEX('Appendix 3 Rules'!$I$2:$I$18,MATCH(F148,'Appendix 3 Rules'!$A$2:$A$17))))+(IF(Y148="",0,INDEX('Appendix 3 Rules'!$J$2:$J$18,MATCH(F148,'Appendix 3 Rules'!$A$2:$A$17))))+(IF(AA148="",0,INDEX('Appendix 3 Rules'!$K$2:$K$18,MATCH(F148,'Appendix 3 Rules'!$A$2:$A$17))))+(IF(AC148="",0,INDEX('Appendix 3 Rules'!$L$2:$L$18,MATCH(F148,'Appendix 3 Rules'!$A$2:$A$17))))+(IF(AE148="",0,INDEX('Appendix 3 Rules'!$M$2:$M$18,MATCH(F148,'Appendix 3 Rules'!$A$2:$A$17))))+(IF(AG148="",0,INDEX('Appendix 3 Rules'!$N$2:$N$18,MATCH(F148,'Appendix 3 Rules'!$A$2:$A$17))))+(IF(F148="gc1",VLOOKUP(F148,'Appendix 3 Rules'!A$34:$O139,15)))+(IF(F148="gc2",VLOOKUP(F148,'Appendix 3 Rules'!A$34:$O139,15)))+(IF(F148="gc3",VLOOKUP(F148,'Appendix 3 Rules'!A$34:$O139,15)))+(IF(F148="gr1",VLOOKUP(F148,'Appendix 3 Rules'!A$34:$O139,15)))+(IF(F148="gr2",VLOOKUP(F148,'Appendix 3 Rules'!A$34:$O139,15)))+(IF(F148="gr3",VLOOKUP(F148,'Appendix 3 Rules'!A$34:$O139,15)))+(IF(F148="h1",VLOOKUP(F148,'Appendix 3 Rules'!A$34:$O139,15)))+(IF(F148="h2",VLOOKUP(F148,'Appendix 3 Rules'!A$34:$O139,15)))+(IF(F148="h3",VLOOKUP(F148,'Appendix 3 Rules'!A$34:$O139,15)))+(IF(F148="i1",VLOOKUP(F148,'Appendix 3 Rules'!A$34:$O139,15)))+(IF(F148="i2",VLOOKUP(F148,'Appendix 3 Rules'!A$34:$O139,15)))+(IF(F148="j1",VLOOKUP(F148,'Appendix 3 Rules'!A$34:$O139,15)))+(IF(F148="j2",VLOOKUP(F148,'Appendix 3 Rules'!A$34:$O139,15)))+(IF(F148="k",VLOOKUP(F148,'Appendix 3 Rules'!A$34:$O139,15)))+(IF(F148="l1",VLOOKUP(F148,'Appendix 3 Rules'!A$34:$O139,15)))+(IF(F148="l2",VLOOKUP(F148,'Appendix 3 Rules'!A$34:$O139,15)))+(IF(F148="m1",VLOOKUP(F148,'Appendix 3 Rules'!A$34:$O139,15)))+(IF(F148="m2",VLOOKUP(F148,'Appendix 3 Rules'!A$34:$O139,15)))+(IF(F148="m3",VLOOKUP(F148,'Appendix 3 Rules'!A$34:$O139,15)))+(IF(F148="n",VLOOKUP(F148,'Appendix 3 Rules'!A$34:$O139,15)))+(IF(F148="o",VLOOKUP(F148,'Appendix 3 Rules'!A$34:$O139,15)))+(IF(F148="p",VLOOKUP(F148,'Appendix 3 Rules'!A$34:$O139,15)))+(IF(F148="q",VLOOKUP(F148,'Appendix 3 Rules'!A$34:$O139,15)))+(IF(F148="r",VLOOKUP(F148,'Appendix 3 Rules'!A$34:$O139,15)))+(IF(F148="s",VLOOKUP(F148,'Appendix 3 Rules'!A$34:$O139,15)))+(IF(F148="t",VLOOKUP(F148,'Appendix 3 Rules'!A$34:$O139,15)))+(IF(F148="u",VLOOKUP(F148,'Appendix 3 Rules'!A$34:$O139,15))))))</f>
        <v/>
      </c>
      <c r="I148" s="14"/>
      <c r="J148" s="17"/>
      <c r="K148" s="14"/>
      <c r="L148" s="17"/>
      <c r="M148" s="14"/>
      <c r="N148" s="17"/>
      <c r="O148" s="14"/>
      <c r="P148" s="17"/>
      <c r="Q148" s="14"/>
      <c r="R148" s="17"/>
      <c r="S148" s="90"/>
      <c r="T148" s="17"/>
      <c r="U148" s="14"/>
      <c r="V148" s="17"/>
      <c r="W148" s="14"/>
      <c r="X148" s="17"/>
      <c r="Y148" s="91"/>
      <c r="Z148" s="17"/>
      <c r="AA148" s="91"/>
      <c r="AB148" s="17"/>
      <c r="AC148" s="11"/>
      <c r="AD148" s="16"/>
      <c r="AE148" s="11"/>
      <c r="AF148" s="16"/>
      <c r="AG148" s="11"/>
      <c r="AH148" s="16"/>
      <c r="AJ148" s="16" t="str">
        <f>IF(AND(F148&lt;&gt;"f",M148&lt;&gt;""),VLOOKUP(F148,'Appendix 3 Rules'!$A$1:$O$34,4,FALSE),"")</f>
        <v/>
      </c>
      <c r="AK148" s="16" t="str">
        <f>IF(Q148="","",VLOOKUP(F148,'Appendix 3 Rules'!$A$1:$N$34,6,FALSE))</f>
        <v/>
      </c>
      <c r="AL148" s="16" t="str">
        <f>IF(AND(F148="f",U148&lt;&gt;""),VLOOKUP(F148,'Appendix 3 Rules'!$A$1:$N$34,8,FALSE),"")</f>
        <v/>
      </c>
    </row>
    <row r="149" spans="1:38" ht="18" customHeight="1" x14ac:dyDescent="0.2">
      <c r="B149" s="92"/>
      <c r="C149" s="12"/>
      <c r="D149" s="13"/>
      <c r="E149" s="12"/>
      <c r="F149" s="11"/>
      <c r="G149" s="26" t="str">
        <f>IF(F149="","",SUMPRODUCT(IF(I149="",0,INDEX('Appendix 3 Rules'!$B$2:$B$18,MATCH(F149,'Appendix 3 Rules'!$A$2:$A$17))))+(IF(K149="",0,INDEX('Appendix 3 Rules'!$C$2:$C$18,MATCH(F149,'Appendix 3 Rules'!$A$2:$A$17))))+(IF(M149="",0,INDEX('Appendix 3 Rules'!$D$2:$D$18,MATCH(F149,'Appendix 3 Rules'!$A$2:$A$17))))+(IF(O149="",0,INDEX('Appendix 3 Rules'!$E$2:$E$18,MATCH(F149,'Appendix 3 Rules'!$A$2:$A$17))))+(IF(Q149="",0,INDEX('Appendix 3 Rules'!$F$2:$F$18,MATCH(F149,'Appendix 3 Rules'!$A$2:$A$17))))+(IF(S149="",0,INDEX('Appendix 3 Rules'!$G$2:$G$18,MATCH(F149,'Appendix 3 Rules'!$A$2:$A$17))))+(IF(U149="",0,INDEX('Appendix 3 Rules'!$H$2:$H$18,MATCH(F149,'Appendix 3 Rules'!$A$2:$A$17))))+(IF(W149="",0,INDEX('Appendix 3 Rules'!$I$2:$I$18,MATCH(F149,'Appendix 3 Rules'!$A$2:$A$17))))+(IF(Y149="",0,INDEX('Appendix 3 Rules'!$J$2:$J$18,MATCH(F149,'Appendix 3 Rules'!$A$2:$A$17))))+(IF(AA149="",0,INDEX('Appendix 3 Rules'!$K$2:$K$18,MATCH(F149,'Appendix 3 Rules'!$A$2:$A$17))))+(IF(AC149="",0,INDEX('Appendix 3 Rules'!$L$2:$L$18,MATCH(F149,'Appendix 3 Rules'!$A$2:$A$17))))+(IF(AE149="",0,INDEX('Appendix 3 Rules'!$M$2:$M$18,MATCH(F149,'Appendix 3 Rules'!$A$2:$A$17))))+(IF(AG149="",0,INDEX('Appendix 3 Rules'!$N$2:$N$18,MATCH(F149,'Appendix 3 Rules'!$A$2:$A$17))))+(IF(F149="gc1",VLOOKUP(F149,'Appendix 3 Rules'!A$34:$O140,15)))+(IF(F149="gc2",VLOOKUP(F149,'Appendix 3 Rules'!A$34:$O140,15)))+(IF(F149="gc3",VLOOKUP(F149,'Appendix 3 Rules'!A$34:$O140,15)))+(IF(F149="gr1",VLOOKUP(F149,'Appendix 3 Rules'!A$34:$O140,15)))+(IF(F149="gr2",VLOOKUP(F149,'Appendix 3 Rules'!A$34:$O140,15)))+(IF(F149="gr3",VLOOKUP(F149,'Appendix 3 Rules'!A$34:$O140,15)))+(IF(F149="h1",VLOOKUP(F149,'Appendix 3 Rules'!A$34:$O140,15)))+(IF(F149="h2",VLOOKUP(F149,'Appendix 3 Rules'!A$34:$O140,15)))+(IF(F149="h3",VLOOKUP(F149,'Appendix 3 Rules'!A$34:$O140,15)))+(IF(F149="i1",VLOOKUP(F149,'Appendix 3 Rules'!A$34:$O140,15)))+(IF(F149="i2",VLOOKUP(F149,'Appendix 3 Rules'!A$34:$O140,15)))+(IF(F149="j1",VLOOKUP(F149,'Appendix 3 Rules'!A$34:$O140,15)))+(IF(F149="j2",VLOOKUP(F149,'Appendix 3 Rules'!A$34:$O140,15)))+(IF(F149="k",VLOOKUP(F149,'Appendix 3 Rules'!A$34:$O140,15)))+(IF(F149="l1",VLOOKUP(F149,'Appendix 3 Rules'!A$34:$O140,15)))+(IF(F149="l2",VLOOKUP(F149,'Appendix 3 Rules'!A$34:$O140,15)))+(IF(F149="m1",VLOOKUP(F149,'Appendix 3 Rules'!A$34:$O140,15)))+(IF(F149="m2",VLOOKUP(F149,'Appendix 3 Rules'!A$34:$O140,15)))+(IF(F149="m3",VLOOKUP(F149,'Appendix 3 Rules'!A$34:$O140,15)))+(IF(F149="n",VLOOKUP(F149,'Appendix 3 Rules'!A$34:$O140,15)))+(IF(F149="o",VLOOKUP(F149,'Appendix 3 Rules'!A$34:$O140,15)))+(IF(F149="p",VLOOKUP(F149,'Appendix 3 Rules'!A$34:$O140,15)))+(IF(F149="q",VLOOKUP(F149,'Appendix 3 Rules'!A$34:$O140,15)))+(IF(F149="r",VLOOKUP(F149,'Appendix 3 Rules'!A$34:$O140,15)))+(IF(F149="s",VLOOKUP(F149,'Appendix 3 Rules'!A$34:$O140,15)))+(IF(F149="t",VLOOKUP(F149,'Appendix 3 Rules'!A$34:$O140,15)))+(IF(F149="u",VLOOKUP(F149,'Appendix 3 Rules'!A$34:$O140,15))))</f>
        <v/>
      </c>
      <c r="H149" s="93" t="str">
        <f>IF(F149="","",IF(OR(F149="d",F149="e",F149="gc1",F149="gc2",F149="gc3",F149="gr1",F149="gr2",F149="gr3",F149="h1",F149="h2",F149="h3",F149="i1",F149="i2",F149="j1",F149="j2",F149="k",F149="l1",F149="l2",F149="m1",F149="m2",F149="m3",F149="n",F149="o",F149="p",F149="q",F149="r",F149="s",F149="t",F149="u",F149="f"),MIN(G149,VLOOKUP(F149,'Appx 3 (Mass) Rules'!$A$1:$D$150,4,0)),MIN(G149,VLOOKUP(F149,'Appx 3 (Mass) Rules'!$A$1:$D$150,4,0),SUMPRODUCT(IF(I149="",0,INDEX('Appendix 3 Rules'!$B$2:$B$18,MATCH(F149,'Appendix 3 Rules'!$A$2:$A$17))))+(IF(K149="",0,INDEX('Appendix 3 Rules'!$C$2:$C$18,MATCH(F149,'Appendix 3 Rules'!$A$2:$A$17))))+(IF(M149="",0,INDEX('Appendix 3 Rules'!$D$2:$D$18,MATCH(F149,'Appendix 3 Rules'!$A$2:$A$17))))+(IF(O149="",0,INDEX('Appendix 3 Rules'!$E$2:$E$18,MATCH(F149,'Appendix 3 Rules'!$A$2:$A$17))))+(IF(Q149="",0,INDEX('Appendix 3 Rules'!$F$2:$F$18,MATCH(F149,'Appendix 3 Rules'!$A$2:$A$17))))+(IF(S149="",0,INDEX('Appendix 3 Rules'!$G$2:$G$18,MATCH(F149,'Appendix 3 Rules'!$A$2:$A$17))))+(IF(U149="",0,INDEX('Appendix 3 Rules'!$H$2:$H$18,MATCH(F149,'Appendix 3 Rules'!$A$2:$A$17))))+(IF(W149="",0,INDEX('Appendix 3 Rules'!$I$2:$I$18,MATCH(F149,'Appendix 3 Rules'!$A$2:$A$17))))+(IF(Y149="",0,INDEX('Appendix 3 Rules'!$J$2:$J$18,MATCH(F149,'Appendix 3 Rules'!$A$2:$A$17))))+(IF(AA149="",0,INDEX('Appendix 3 Rules'!$K$2:$K$18,MATCH(F149,'Appendix 3 Rules'!$A$2:$A$17))))+(IF(AC149="",0,INDEX('Appendix 3 Rules'!$L$2:$L$18,MATCH(F149,'Appendix 3 Rules'!$A$2:$A$17))))+(IF(AE149="",0,INDEX('Appendix 3 Rules'!$M$2:$M$18,MATCH(F149,'Appendix 3 Rules'!$A$2:$A$17))))+(IF(AG149="",0,INDEX('Appendix 3 Rules'!$N$2:$N$18,MATCH(F149,'Appendix 3 Rules'!$A$2:$A$17))))+(IF(F149="gc1",VLOOKUP(F149,'Appendix 3 Rules'!A$34:$O140,15)))+(IF(F149="gc2",VLOOKUP(F149,'Appendix 3 Rules'!A$34:$O140,15)))+(IF(F149="gc3",VLOOKUP(F149,'Appendix 3 Rules'!A$34:$O140,15)))+(IF(F149="gr1",VLOOKUP(F149,'Appendix 3 Rules'!A$34:$O140,15)))+(IF(F149="gr2",VLOOKUP(F149,'Appendix 3 Rules'!A$34:$O140,15)))+(IF(F149="gr3",VLOOKUP(F149,'Appendix 3 Rules'!A$34:$O140,15)))+(IF(F149="h1",VLOOKUP(F149,'Appendix 3 Rules'!A$34:$O140,15)))+(IF(F149="h2",VLOOKUP(F149,'Appendix 3 Rules'!A$34:$O140,15)))+(IF(F149="h3",VLOOKUP(F149,'Appendix 3 Rules'!A$34:$O140,15)))+(IF(F149="i1",VLOOKUP(F149,'Appendix 3 Rules'!A$34:$O140,15)))+(IF(F149="i2",VLOOKUP(F149,'Appendix 3 Rules'!A$34:$O140,15)))+(IF(F149="j1",VLOOKUP(F149,'Appendix 3 Rules'!A$34:$O140,15)))+(IF(F149="j2",VLOOKUP(F149,'Appendix 3 Rules'!A$34:$O140,15)))+(IF(F149="k",VLOOKUP(F149,'Appendix 3 Rules'!A$34:$O140,15)))+(IF(F149="l1",VLOOKUP(F149,'Appendix 3 Rules'!A$34:$O140,15)))+(IF(F149="l2",VLOOKUP(F149,'Appendix 3 Rules'!A$34:$O140,15)))+(IF(F149="m1",VLOOKUP(F149,'Appendix 3 Rules'!A$34:$O140,15)))+(IF(F149="m2",VLOOKUP(F149,'Appendix 3 Rules'!A$34:$O140,15)))+(IF(F149="m3",VLOOKUP(F149,'Appendix 3 Rules'!A$34:$O140,15)))+(IF(F149="n",VLOOKUP(F149,'Appendix 3 Rules'!A$34:$O140,15)))+(IF(F149="o",VLOOKUP(F149,'Appendix 3 Rules'!A$34:$O140,15)))+(IF(F149="p",VLOOKUP(F149,'Appendix 3 Rules'!A$34:$O140,15)))+(IF(F149="q",VLOOKUP(F149,'Appendix 3 Rules'!A$34:$O140,15)))+(IF(F149="r",VLOOKUP(F149,'Appendix 3 Rules'!A$34:$O140,15)))+(IF(F149="s",VLOOKUP(F149,'Appendix 3 Rules'!A$34:$O140,15)))+(IF(F149="t",VLOOKUP(F149,'Appendix 3 Rules'!A$34:$O140,15)))+(IF(F149="u",VLOOKUP(F149,'Appendix 3 Rules'!A$34:$O140,15))))))</f>
        <v/>
      </c>
      <c r="I149" s="15"/>
      <c r="J149" s="16"/>
      <c r="K149" s="15"/>
      <c r="L149" s="16"/>
      <c r="M149" s="15"/>
      <c r="N149" s="16"/>
      <c r="O149" s="15"/>
      <c r="P149" s="16"/>
      <c r="Q149" s="15"/>
      <c r="R149" s="16"/>
      <c r="S149" s="15"/>
      <c r="T149" s="16"/>
      <c r="U149" s="15"/>
      <c r="V149" s="16"/>
      <c r="W149" s="15"/>
      <c r="X149" s="16"/>
      <c r="Y149" s="15"/>
      <c r="Z149" s="16"/>
      <c r="AA149" s="15"/>
      <c r="AB149" s="16"/>
      <c r="AC149" s="11"/>
      <c r="AD149" s="16"/>
      <c r="AE149" s="11"/>
      <c r="AF149" s="16"/>
      <c r="AG149" s="11"/>
      <c r="AH149" s="16"/>
      <c r="AJ149" s="16" t="str">
        <f>IF(AND(F149&lt;&gt;"f",M149&lt;&gt;""),VLOOKUP(F149,'Appendix 3 Rules'!$A$1:$O$34,4,FALSE),"")</f>
        <v/>
      </c>
      <c r="AK149" s="16" t="str">
        <f>IF(Q149="","",VLOOKUP(F149,'Appendix 3 Rules'!$A$1:$N$34,6,FALSE))</f>
        <v/>
      </c>
      <c r="AL149" s="16" t="str">
        <f>IF(AND(F149="f",U149&lt;&gt;""),VLOOKUP(F149,'Appendix 3 Rules'!$A$1:$N$34,8,FALSE),"")</f>
        <v/>
      </c>
    </row>
    <row r="150" spans="1:38" ht="18" customHeight="1" x14ac:dyDescent="0.2">
      <c r="B150" s="92"/>
      <c r="C150" s="12"/>
      <c r="D150" s="13"/>
      <c r="E150" s="12"/>
      <c r="F150" s="11"/>
      <c r="G150" s="26" t="str">
        <f>IF(F150="","",SUMPRODUCT(IF(I150="",0,INDEX('Appendix 3 Rules'!$B$2:$B$18,MATCH(F150,'Appendix 3 Rules'!$A$2:$A$17))))+(IF(K150="",0,INDEX('Appendix 3 Rules'!$C$2:$C$18,MATCH(F150,'Appendix 3 Rules'!$A$2:$A$17))))+(IF(M150="",0,INDEX('Appendix 3 Rules'!$D$2:$D$18,MATCH(F150,'Appendix 3 Rules'!$A$2:$A$17))))+(IF(O150="",0,INDEX('Appendix 3 Rules'!$E$2:$E$18,MATCH(F150,'Appendix 3 Rules'!$A$2:$A$17))))+(IF(Q150="",0,INDEX('Appendix 3 Rules'!$F$2:$F$18,MATCH(F150,'Appendix 3 Rules'!$A$2:$A$17))))+(IF(S150="",0,INDEX('Appendix 3 Rules'!$G$2:$G$18,MATCH(F150,'Appendix 3 Rules'!$A$2:$A$17))))+(IF(U150="",0,INDEX('Appendix 3 Rules'!$H$2:$H$18,MATCH(F150,'Appendix 3 Rules'!$A$2:$A$17))))+(IF(W150="",0,INDEX('Appendix 3 Rules'!$I$2:$I$18,MATCH(F150,'Appendix 3 Rules'!$A$2:$A$17))))+(IF(Y150="",0,INDEX('Appendix 3 Rules'!$J$2:$J$18,MATCH(F150,'Appendix 3 Rules'!$A$2:$A$17))))+(IF(AA150="",0,INDEX('Appendix 3 Rules'!$K$2:$K$18,MATCH(F150,'Appendix 3 Rules'!$A$2:$A$17))))+(IF(AC150="",0,INDEX('Appendix 3 Rules'!$L$2:$L$18,MATCH(F150,'Appendix 3 Rules'!$A$2:$A$17))))+(IF(AE150="",0,INDEX('Appendix 3 Rules'!$M$2:$M$18,MATCH(F150,'Appendix 3 Rules'!$A$2:$A$17))))+(IF(AG150="",0,INDEX('Appendix 3 Rules'!$N$2:$N$18,MATCH(F150,'Appendix 3 Rules'!$A$2:$A$17))))+(IF(F150="gc1",VLOOKUP(F150,'Appendix 3 Rules'!A$34:$O141,15)))+(IF(F150="gc2",VLOOKUP(F150,'Appendix 3 Rules'!A$34:$O141,15)))+(IF(F150="gc3",VLOOKUP(F150,'Appendix 3 Rules'!A$34:$O141,15)))+(IF(F150="gr1",VLOOKUP(F150,'Appendix 3 Rules'!A$34:$O141,15)))+(IF(F150="gr2",VLOOKUP(F150,'Appendix 3 Rules'!A$34:$O141,15)))+(IF(F150="gr3",VLOOKUP(F150,'Appendix 3 Rules'!A$34:$O141,15)))+(IF(F150="h1",VLOOKUP(F150,'Appendix 3 Rules'!A$34:$O141,15)))+(IF(F150="h2",VLOOKUP(F150,'Appendix 3 Rules'!A$34:$O141,15)))+(IF(F150="h3",VLOOKUP(F150,'Appendix 3 Rules'!A$34:$O141,15)))+(IF(F150="i1",VLOOKUP(F150,'Appendix 3 Rules'!A$34:$O141,15)))+(IF(F150="i2",VLOOKUP(F150,'Appendix 3 Rules'!A$34:$O141,15)))+(IF(F150="j1",VLOOKUP(F150,'Appendix 3 Rules'!A$34:$O141,15)))+(IF(F150="j2",VLOOKUP(F150,'Appendix 3 Rules'!A$34:$O141,15)))+(IF(F150="k",VLOOKUP(F150,'Appendix 3 Rules'!A$34:$O141,15)))+(IF(F150="l1",VLOOKUP(F150,'Appendix 3 Rules'!A$34:$O141,15)))+(IF(F150="l2",VLOOKUP(F150,'Appendix 3 Rules'!A$34:$O141,15)))+(IF(F150="m1",VLOOKUP(F150,'Appendix 3 Rules'!A$34:$O141,15)))+(IF(F150="m2",VLOOKUP(F150,'Appendix 3 Rules'!A$34:$O141,15)))+(IF(F150="m3",VLOOKUP(F150,'Appendix 3 Rules'!A$34:$O141,15)))+(IF(F150="n",VLOOKUP(F150,'Appendix 3 Rules'!A$34:$O141,15)))+(IF(F150="o",VLOOKUP(F150,'Appendix 3 Rules'!A$34:$O141,15)))+(IF(F150="p",VLOOKUP(F150,'Appendix 3 Rules'!A$34:$O141,15)))+(IF(F150="q",VLOOKUP(F150,'Appendix 3 Rules'!A$34:$O141,15)))+(IF(F150="r",VLOOKUP(F150,'Appendix 3 Rules'!A$34:$O141,15)))+(IF(F150="s",VLOOKUP(F150,'Appendix 3 Rules'!A$34:$O141,15)))+(IF(F150="t",VLOOKUP(F150,'Appendix 3 Rules'!A$34:$O141,15)))+(IF(F150="u",VLOOKUP(F150,'Appendix 3 Rules'!A$34:$O141,15))))</f>
        <v/>
      </c>
      <c r="H150" s="93" t="str">
        <f>IF(F150="","",IF(OR(F150="d",F150="e",F150="gc1",F150="gc2",F150="gc3",F150="gr1",F150="gr2",F150="gr3",F150="h1",F150="h2",F150="h3",F150="i1",F150="i2",F150="j1",F150="j2",F150="k",F150="l1",F150="l2",F150="m1",F150="m2",F150="m3",F150="n",F150="o",F150="p",F150="q",F150="r",F150="s",F150="t",F150="u",F150="f"),MIN(G150,VLOOKUP(F150,'Appx 3 (Mass) Rules'!$A$1:$D$150,4,0)),MIN(G150,VLOOKUP(F150,'Appx 3 (Mass) Rules'!$A$1:$D$150,4,0),SUMPRODUCT(IF(I150="",0,INDEX('Appendix 3 Rules'!$B$2:$B$18,MATCH(F150,'Appendix 3 Rules'!$A$2:$A$17))))+(IF(K150="",0,INDEX('Appendix 3 Rules'!$C$2:$C$18,MATCH(F150,'Appendix 3 Rules'!$A$2:$A$17))))+(IF(M150="",0,INDEX('Appendix 3 Rules'!$D$2:$D$18,MATCH(F150,'Appendix 3 Rules'!$A$2:$A$17))))+(IF(O150="",0,INDEX('Appendix 3 Rules'!$E$2:$E$18,MATCH(F150,'Appendix 3 Rules'!$A$2:$A$17))))+(IF(Q150="",0,INDEX('Appendix 3 Rules'!$F$2:$F$18,MATCH(F150,'Appendix 3 Rules'!$A$2:$A$17))))+(IF(S150="",0,INDEX('Appendix 3 Rules'!$G$2:$G$18,MATCH(F150,'Appendix 3 Rules'!$A$2:$A$17))))+(IF(U150="",0,INDEX('Appendix 3 Rules'!$H$2:$H$18,MATCH(F150,'Appendix 3 Rules'!$A$2:$A$17))))+(IF(W150="",0,INDEX('Appendix 3 Rules'!$I$2:$I$18,MATCH(F150,'Appendix 3 Rules'!$A$2:$A$17))))+(IF(Y150="",0,INDEX('Appendix 3 Rules'!$J$2:$J$18,MATCH(F150,'Appendix 3 Rules'!$A$2:$A$17))))+(IF(AA150="",0,INDEX('Appendix 3 Rules'!$K$2:$K$18,MATCH(F150,'Appendix 3 Rules'!$A$2:$A$17))))+(IF(AC150="",0,INDEX('Appendix 3 Rules'!$L$2:$L$18,MATCH(F150,'Appendix 3 Rules'!$A$2:$A$17))))+(IF(AE150="",0,INDEX('Appendix 3 Rules'!$M$2:$M$18,MATCH(F150,'Appendix 3 Rules'!$A$2:$A$17))))+(IF(AG150="",0,INDEX('Appendix 3 Rules'!$N$2:$N$18,MATCH(F150,'Appendix 3 Rules'!$A$2:$A$17))))+(IF(F150="gc1",VLOOKUP(F150,'Appendix 3 Rules'!A$34:$O141,15)))+(IF(F150="gc2",VLOOKUP(F150,'Appendix 3 Rules'!A$34:$O141,15)))+(IF(F150="gc3",VLOOKUP(F150,'Appendix 3 Rules'!A$34:$O141,15)))+(IF(F150="gr1",VLOOKUP(F150,'Appendix 3 Rules'!A$34:$O141,15)))+(IF(F150="gr2",VLOOKUP(F150,'Appendix 3 Rules'!A$34:$O141,15)))+(IF(F150="gr3",VLOOKUP(F150,'Appendix 3 Rules'!A$34:$O141,15)))+(IF(F150="h1",VLOOKUP(F150,'Appendix 3 Rules'!A$34:$O141,15)))+(IF(F150="h2",VLOOKUP(F150,'Appendix 3 Rules'!A$34:$O141,15)))+(IF(F150="h3",VLOOKUP(F150,'Appendix 3 Rules'!A$34:$O141,15)))+(IF(F150="i1",VLOOKUP(F150,'Appendix 3 Rules'!A$34:$O141,15)))+(IF(F150="i2",VLOOKUP(F150,'Appendix 3 Rules'!A$34:$O141,15)))+(IF(F150="j1",VLOOKUP(F150,'Appendix 3 Rules'!A$34:$O141,15)))+(IF(F150="j2",VLOOKUP(F150,'Appendix 3 Rules'!A$34:$O141,15)))+(IF(F150="k",VLOOKUP(F150,'Appendix 3 Rules'!A$34:$O141,15)))+(IF(F150="l1",VLOOKUP(F150,'Appendix 3 Rules'!A$34:$O141,15)))+(IF(F150="l2",VLOOKUP(F150,'Appendix 3 Rules'!A$34:$O141,15)))+(IF(F150="m1",VLOOKUP(F150,'Appendix 3 Rules'!A$34:$O141,15)))+(IF(F150="m2",VLOOKUP(F150,'Appendix 3 Rules'!A$34:$O141,15)))+(IF(F150="m3",VLOOKUP(F150,'Appendix 3 Rules'!A$34:$O141,15)))+(IF(F150="n",VLOOKUP(F150,'Appendix 3 Rules'!A$34:$O141,15)))+(IF(F150="o",VLOOKUP(F150,'Appendix 3 Rules'!A$34:$O141,15)))+(IF(F150="p",VLOOKUP(F150,'Appendix 3 Rules'!A$34:$O141,15)))+(IF(F150="q",VLOOKUP(F150,'Appendix 3 Rules'!A$34:$O141,15)))+(IF(F150="r",VLOOKUP(F150,'Appendix 3 Rules'!A$34:$O141,15)))+(IF(F150="s",VLOOKUP(F150,'Appendix 3 Rules'!A$34:$O141,15)))+(IF(F150="t",VLOOKUP(F150,'Appendix 3 Rules'!A$34:$O141,15)))+(IF(F150="u",VLOOKUP(F150,'Appendix 3 Rules'!A$34:$O141,15))))))</f>
        <v/>
      </c>
      <c r="I150" s="14"/>
      <c r="J150" s="17"/>
      <c r="K150" s="14"/>
      <c r="L150" s="17"/>
      <c r="M150" s="14"/>
      <c r="N150" s="17"/>
      <c r="O150" s="14"/>
      <c r="P150" s="17"/>
      <c r="Q150" s="14"/>
      <c r="R150" s="17"/>
      <c r="S150" s="90"/>
      <c r="T150" s="17"/>
      <c r="U150" s="14"/>
      <c r="V150" s="17"/>
      <c r="W150" s="14"/>
      <c r="X150" s="17"/>
      <c r="Y150" s="91"/>
      <c r="Z150" s="17"/>
      <c r="AA150" s="91"/>
      <c r="AB150" s="17"/>
      <c r="AC150" s="11"/>
      <c r="AD150" s="16"/>
      <c r="AE150" s="11"/>
      <c r="AF150" s="16"/>
      <c r="AG150" s="11"/>
      <c r="AH150" s="16"/>
      <c r="AJ150" s="16" t="str">
        <f>IF(AND(F150&lt;&gt;"f",M150&lt;&gt;""),VLOOKUP(F150,'Appendix 3 Rules'!$A$1:$O$34,4,FALSE),"")</f>
        <v/>
      </c>
      <c r="AK150" s="16" t="str">
        <f>IF(Q150="","",VLOOKUP(F150,'Appendix 3 Rules'!$A$1:$N$34,6,FALSE))</f>
        <v/>
      </c>
      <c r="AL150" s="16" t="str">
        <f>IF(AND(F150="f",U150&lt;&gt;""),VLOOKUP(F150,'Appendix 3 Rules'!$A$1:$N$34,8,FALSE),"")</f>
        <v/>
      </c>
    </row>
    <row r="151" spans="1:38" ht="18" customHeight="1" x14ac:dyDescent="0.2">
      <c r="B151" s="92"/>
      <c r="C151" s="12"/>
      <c r="D151" s="13"/>
      <c r="E151" s="12"/>
      <c r="F151" s="11"/>
      <c r="G151" s="26" t="str">
        <f>IF(F151="","",SUMPRODUCT(IF(I151="",0,INDEX('Appendix 3 Rules'!$B$2:$B$18,MATCH(F151,'Appendix 3 Rules'!$A$2:$A$17))))+(IF(K151="",0,INDEX('Appendix 3 Rules'!$C$2:$C$18,MATCH(F151,'Appendix 3 Rules'!$A$2:$A$17))))+(IF(M151="",0,INDEX('Appendix 3 Rules'!$D$2:$D$18,MATCH(F151,'Appendix 3 Rules'!$A$2:$A$17))))+(IF(O151="",0,INDEX('Appendix 3 Rules'!$E$2:$E$18,MATCH(F151,'Appendix 3 Rules'!$A$2:$A$17))))+(IF(Q151="",0,INDEX('Appendix 3 Rules'!$F$2:$F$18,MATCH(F151,'Appendix 3 Rules'!$A$2:$A$17))))+(IF(S151="",0,INDEX('Appendix 3 Rules'!$G$2:$G$18,MATCH(F151,'Appendix 3 Rules'!$A$2:$A$17))))+(IF(U151="",0,INDEX('Appendix 3 Rules'!$H$2:$H$18,MATCH(F151,'Appendix 3 Rules'!$A$2:$A$17))))+(IF(W151="",0,INDEX('Appendix 3 Rules'!$I$2:$I$18,MATCH(F151,'Appendix 3 Rules'!$A$2:$A$17))))+(IF(Y151="",0,INDEX('Appendix 3 Rules'!$J$2:$J$18,MATCH(F151,'Appendix 3 Rules'!$A$2:$A$17))))+(IF(AA151="",0,INDEX('Appendix 3 Rules'!$K$2:$K$18,MATCH(F151,'Appendix 3 Rules'!$A$2:$A$17))))+(IF(AC151="",0,INDEX('Appendix 3 Rules'!$L$2:$L$18,MATCH(F151,'Appendix 3 Rules'!$A$2:$A$17))))+(IF(AE151="",0,INDEX('Appendix 3 Rules'!$M$2:$M$18,MATCH(F151,'Appendix 3 Rules'!$A$2:$A$17))))+(IF(AG151="",0,INDEX('Appendix 3 Rules'!$N$2:$N$18,MATCH(F151,'Appendix 3 Rules'!$A$2:$A$17))))+(IF(F151="gc1",VLOOKUP(F151,'Appendix 3 Rules'!A$34:$O142,15)))+(IF(F151="gc2",VLOOKUP(F151,'Appendix 3 Rules'!A$34:$O142,15)))+(IF(F151="gc3",VLOOKUP(F151,'Appendix 3 Rules'!A$34:$O142,15)))+(IF(F151="gr1",VLOOKUP(F151,'Appendix 3 Rules'!A$34:$O142,15)))+(IF(F151="gr2",VLOOKUP(F151,'Appendix 3 Rules'!A$34:$O142,15)))+(IF(F151="gr3",VLOOKUP(F151,'Appendix 3 Rules'!A$34:$O142,15)))+(IF(F151="h1",VLOOKUP(F151,'Appendix 3 Rules'!A$34:$O142,15)))+(IF(F151="h2",VLOOKUP(F151,'Appendix 3 Rules'!A$34:$O142,15)))+(IF(F151="h3",VLOOKUP(F151,'Appendix 3 Rules'!A$34:$O142,15)))+(IF(F151="i1",VLOOKUP(F151,'Appendix 3 Rules'!A$34:$O142,15)))+(IF(F151="i2",VLOOKUP(F151,'Appendix 3 Rules'!A$34:$O142,15)))+(IF(F151="j1",VLOOKUP(F151,'Appendix 3 Rules'!A$34:$O142,15)))+(IF(F151="j2",VLOOKUP(F151,'Appendix 3 Rules'!A$34:$O142,15)))+(IF(F151="k",VLOOKUP(F151,'Appendix 3 Rules'!A$34:$O142,15)))+(IF(F151="l1",VLOOKUP(F151,'Appendix 3 Rules'!A$34:$O142,15)))+(IF(F151="l2",VLOOKUP(F151,'Appendix 3 Rules'!A$34:$O142,15)))+(IF(F151="m1",VLOOKUP(F151,'Appendix 3 Rules'!A$34:$O142,15)))+(IF(F151="m2",VLOOKUP(F151,'Appendix 3 Rules'!A$34:$O142,15)))+(IF(F151="m3",VLOOKUP(F151,'Appendix 3 Rules'!A$34:$O142,15)))+(IF(F151="n",VLOOKUP(F151,'Appendix 3 Rules'!A$34:$O142,15)))+(IF(F151="o",VLOOKUP(F151,'Appendix 3 Rules'!A$34:$O142,15)))+(IF(F151="p",VLOOKUP(F151,'Appendix 3 Rules'!A$34:$O142,15)))+(IF(F151="q",VLOOKUP(F151,'Appendix 3 Rules'!A$34:$O142,15)))+(IF(F151="r",VLOOKUP(F151,'Appendix 3 Rules'!A$34:$O142,15)))+(IF(F151="s",VLOOKUP(F151,'Appendix 3 Rules'!A$34:$O142,15)))+(IF(F151="t",VLOOKUP(F151,'Appendix 3 Rules'!A$34:$O142,15)))+(IF(F151="u",VLOOKUP(F151,'Appendix 3 Rules'!A$34:$O142,15))))</f>
        <v/>
      </c>
      <c r="H151" s="93" t="str">
        <f>IF(F151="","",IF(OR(F151="d",F151="e",F151="gc1",F151="gc2",F151="gc3",F151="gr1",F151="gr2",F151="gr3",F151="h1",F151="h2",F151="h3",F151="i1",F151="i2",F151="j1",F151="j2",F151="k",F151="l1",F151="l2",F151="m1",F151="m2",F151="m3",F151="n",F151="o",F151="p",F151="q",F151="r",F151="s",F151="t",F151="u",F151="f"),MIN(G151,VLOOKUP(F151,'Appx 3 (Mass) Rules'!$A$1:$D$150,4,0)),MIN(G151,VLOOKUP(F151,'Appx 3 (Mass) Rules'!$A$1:$D$150,4,0),SUMPRODUCT(IF(I151="",0,INDEX('Appendix 3 Rules'!$B$2:$B$18,MATCH(F151,'Appendix 3 Rules'!$A$2:$A$17))))+(IF(K151="",0,INDEX('Appendix 3 Rules'!$C$2:$C$18,MATCH(F151,'Appendix 3 Rules'!$A$2:$A$17))))+(IF(M151="",0,INDEX('Appendix 3 Rules'!$D$2:$D$18,MATCH(F151,'Appendix 3 Rules'!$A$2:$A$17))))+(IF(O151="",0,INDEX('Appendix 3 Rules'!$E$2:$E$18,MATCH(F151,'Appendix 3 Rules'!$A$2:$A$17))))+(IF(Q151="",0,INDEX('Appendix 3 Rules'!$F$2:$F$18,MATCH(F151,'Appendix 3 Rules'!$A$2:$A$17))))+(IF(S151="",0,INDEX('Appendix 3 Rules'!$G$2:$G$18,MATCH(F151,'Appendix 3 Rules'!$A$2:$A$17))))+(IF(U151="",0,INDEX('Appendix 3 Rules'!$H$2:$H$18,MATCH(F151,'Appendix 3 Rules'!$A$2:$A$17))))+(IF(W151="",0,INDEX('Appendix 3 Rules'!$I$2:$I$18,MATCH(F151,'Appendix 3 Rules'!$A$2:$A$17))))+(IF(Y151="",0,INDEX('Appendix 3 Rules'!$J$2:$J$18,MATCH(F151,'Appendix 3 Rules'!$A$2:$A$17))))+(IF(AA151="",0,INDEX('Appendix 3 Rules'!$K$2:$K$18,MATCH(F151,'Appendix 3 Rules'!$A$2:$A$17))))+(IF(AC151="",0,INDEX('Appendix 3 Rules'!$L$2:$L$18,MATCH(F151,'Appendix 3 Rules'!$A$2:$A$17))))+(IF(AE151="",0,INDEX('Appendix 3 Rules'!$M$2:$M$18,MATCH(F151,'Appendix 3 Rules'!$A$2:$A$17))))+(IF(AG151="",0,INDEX('Appendix 3 Rules'!$N$2:$N$18,MATCH(F151,'Appendix 3 Rules'!$A$2:$A$17))))+(IF(F151="gc1",VLOOKUP(F151,'Appendix 3 Rules'!A$34:$O142,15)))+(IF(F151="gc2",VLOOKUP(F151,'Appendix 3 Rules'!A$34:$O142,15)))+(IF(F151="gc3",VLOOKUP(F151,'Appendix 3 Rules'!A$34:$O142,15)))+(IF(F151="gr1",VLOOKUP(F151,'Appendix 3 Rules'!A$34:$O142,15)))+(IF(F151="gr2",VLOOKUP(F151,'Appendix 3 Rules'!A$34:$O142,15)))+(IF(F151="gr3",VLOOKUP(F151,'Appendix 3 Rules'!A$34:$O142,15)))+(IF(F151="h1",VLOOKUP(F151,'Appendix 3 Rules'!A$34:$O142,15)))+(IF(F151="h2",VLOOKUP(F151,'Appendix 3 Rules'!A$34:$O142,15)))+(IF(F151="h3",VLOOKUP(F151,'Appendix 3 Rules'!A$34:$O142,15)))+(IF(F151="i1",VLOOKUP(F151,'Appendix 3 Rules'!A$34:$O142,15)))+(IF(F151="i2",VLOOKUP(F151,'Appendix 3 Rules'!A$34:$O142,15)))+(IF(F151="j1",VLOOKUP(F151,'Appendix 3 Rules'!A$34:$O142,15)))+(IF(F151="j2",VLOOKUP(F151,'Appendix 3 Rules'!A$34:$O142,15)))+(IF(F151="k",VLOOKUP(F151,'Appendix 3 Rules'!A$34:$O142,15)))+(IF(F151="l1",VLOOKUP(F151,'Appendix 3 Rules'!A$34:$O142,15)))+(IF(F151="l2",VLOOKUP(F151,'Appendix 3 Rules'!A$34:$O142,15)))+(IF(F151="m1",VLOOKUP(F151,'Appendix 3 Rules'!A$34:$O142,15)))+(IF(F151="m2",VLOOKUP(F151,'Appendix 3 Rules'!A$34:$O142,15)))+(IF(F151="m3",VLOOKUP(F151,'Appendix 3 Rules'!A$34:$O142,15)))+(IF(F151="n",VLOOKUP(F151,'Appendix 3 Rules'!A$34:$O142,15)))+(IF(F151="o",VLOOKUP(F151,'Appendix 3 Rules'!A$34:$O142,15)))+(IF(F151="p",VLOOKUP(F151,'Appendix 3 Rules'!A$34:$O142,15)))+(IF(F151="q",VLOOKUP(F151,'Appendix 3 Rules'!A$34:$O142,15)))+(IF(F151="r",VLOOKUP(F151,'Appendix 3 Rules'!A$34:$O142,15)))+(IF(F151="s",VLOOKUP(F151,'Appendix 3 Rules'!A$34:$O142,15)))+(IF(F151="t",VLOOKUP(F151,'Appendix 3 Rules'!A$34:$O142,15)))+(IF(F151="u",VLOOKUP(F151,'Appendix 3 Rules'!A$34:$O142,15))))))</f>
        <v/>
      </c>
      <c r="I151" s="15"/>
      <c r="J151" s="16"/>
      <c r="K151" s="15"/>
      <c r="L151" s="16"/>
      <c r="M151" s="15"/>
      <c r="N151" s="16"/>
      <c r="O151" s="15"/>
      <c r="P151" s="16"/>
      <c r="Q151" s="15"/>
      <c r="R151" s="16"/>
      <c r="S151" s="15"/>
      <c r="T151" s="16"/>
      <c r="U151" s="15"/>
      <c r="V151" s="16"/>
      <c r="W151" s="15"/>
      <c r="X151" s="16"/>
      <c r="Y151" s="15"/>
      <c r="Z151" s="16"/>
      <c r="AA151" s="15"/>
      <c r="AB151" s="16"/>
      <c r="AC151" s="11"/>
      <c r="AD151" s="16"/>
      <c r="AE151" s="11"/>
      <c r="AF151" s="16"/>
      <c r="AG151" s="11"/>
      <c r="AH151" s="16"/>
      <c r="AJ151" s="16" t="str">
        <f>IF(AND(F151&lt;&gt;"f",M151&lt;&gt;""),VLOOKUP(F151,'Appendix 3 Rules'!$A$1:$O$34,4,FALSE),"")</f>
        <v/>
      </c>
      <c r="AK151" s="16" t="str">
        <f>IF(Q151="","",VLOOKUP(F151,'Appendix 3 Rules'!$A$1:$N$34,6,FALSE))</f>
        <v/>
      </c>
      <c r="AL151" s="16" t="str">
        <f>IF(AND(F151="f",U151&lt;&gt;""),VLOOKUP(F151,'Appendix 3 Rules'!$A$1:$N$34,8,FALSE),"")</f>
        <v/>
      </c>
    </row>
    <row r="152" spans="1:38" ht="18" customHeight="1" x14ac:dyDescent="0.2">
      <c r="B152" s="92"/>
      <c r="C152" s="12"/>
      <c r="D152" s="13"/>
      <c r="E152" s="12"/>
      <c r="F152" s="11"/>
      <c r="G152" s="26" t="str">
        <f>IF(F152="","",SUMPRODUCT(IF(I152="",0,INDEX('Appendix 3 Rules'!$B$2:$B$18,MATCH(F152,'Appendix 3 Rules'!$A$2:$A$17))))+(IF(K152="",0,INDEX('Appendix 3 Rules'!$C$2:$C$18,MATCH(F152,'Appendix 3 Rules'!$A$2:$A$17))))+(IF(M152="",0,INDEX('Appendix 3 Rules'!$D$2:$D$18,MATCH(F152,'Appendix 3 Rules'!$A$2:$A$17))))+(IF(O152="",0,INDEX('Appendix 3 Rules'!$E$2:$E$18,MATCH(F152,'Appendix 3 Rules'!$A$2:$A$17))))+(IF(Q152="",0,INDEX('Appendix 3 Rules'!$F$2:$F$18,MATCH(F152,'Appendix 3 Rules'!$A$2:$A$17))))+(IF(S152="",0,INDEX('Appendix 3 Rules'!$G$2:$G$18,MATCH(F152,'Appendix 3 Rules'!$A$2:$A$17))))+(IF(U152="",0,INDEX('Appendix 3 Rules'!$H$2:$H$18,MATCH(F152,'Appendix 3 Rules'!$A$2:$A$17))))+(IF(W152="",0,INDEX('Appendix 3 Rules'!$I$2:$I$18,MATCH(F152,'Appendix 3 Rules'!$A$2:$A$17))))+(IF(Y152="",0,INDEX('Appendix 3 Rules'!$J$2:$J$18,MATCH(F152,'Appendix 3 Rules'!$A$2:$A$17))))+(IF(AA152="",0,INDEX('Appendix 3 Rules'!$K$2:$K$18,MATCH(F152,'Appendix 3 Rules'!$A$2:$A$17))))+(IF(AC152="",0,INDEX('Appendix 3 Rules'!$L$2:$L$18,MATCH(F152,'Appendix 3 Rules'!$A$2:$A$17))))+(IF(AE152="",0,INDEX('Appendix 3 Rules'!$M$2:$M$18,MATCH(F152,'Appendix 3 Rules'!$A$2:$A$17))))+(IF(AG152="",0,INDEX('Appendix 3 Rules'!$N$2:$N$18,MATCH(F152,'Appendix 3 Rules'!$A$2:$A$17))))+(IF(F152="gc1",VLOOKUP(F152,'Appendix 3 Rules'!A$34:$O143,15)))+(IF(F152="gc2",VLOOKUP(F152,'Appendix 3 Rules'!A$34:$O143,15)))+(IF(F152="gc3",VLOOKUP(F152,'Appendix 3 Rules'!A$34:$O143,15)))+(IF(F152="gr1",VLOOKUP(F152,'Appendix 3 Rules'!A$34:$O143,15)))+(IF(F152="gr2",VLOOKUP(F152,'Appendix 3 Rules'!A$34:$O143,15)))+(IF(F152="gr3",VLOOKUP(F152,'Appendix 3 Rules'!A$34:$O143,15)))+(IF(F152="h1",VLOOKUP(F152,'Appendix 3 Rules'!A$34:$O143,15)))+(IF(F152="h2",VLOOKUP(F152,'Appendix 3 Rules'!A$34:$O143,15)))+(IF(F152="h3",VLOOKUP(F152,'Appendix 3 Rules'!A$34:$O143,15)))+(IF(F152="i1",VLOOKUP(F152,'Appendix 3 Rules'!A$34:$O143,15)))+(IF(F152="i2",VLOOKUP(F152,'Appendix 3 Rules'!A$34:$O143,15)))+(IF(F152="j1",VLOOKUP(F152,'Appendix 3 Rules'!A$34:$O143,15)))+(IF(F152="j2",VLOOKUP(F152,'Appendix 3 Rules'!A$34:$O143,15)))+(IF(F152="k",VLOOKUP(F152,'Appendix 3 Rules'!A$34:$O143,15)))+(IF(F152="l1",VLOOKUP(F152,'Appendix 3 Rules'!A$34:$O143,15)))+(IF(F152="l2",VLOOKUP(F152,'Appendix 3 Rules'!A$34:$O143,15)))+(IF(F152="m1",VLOOKUP(F152,'Appendix 3 Rules'!A$34:$O143,15)))+(IF(F152="m2",VLOOKUP(F152,'Appendix 3 Rules'!A$34:$O143,15)))+(IF(F152="m3",VLOOKUP(F152,'Appendix 3 Rules'!A$34:$O143,15)))+(IF(F152="n",VLOOKUP(F152,'Appendix 3 Rules'!A$34:$O143,15)))+(IF(F152="o",VLOOKUP(F152,'Appendix 3 Rules'!A$34:$O143,15)))+(IF(F152="p",VLOOKUP(F152,'Appendix 3 Rules'!A$34:$O143,15)))+(IF(F152="q",VLOOKUP(F152,'Appendix 3 Rules'!A$34:$O143,15)))+(IF(F152="r",VLOOKUP(F152,'Appendix 3 Rules'!A$34:$O143,15)))+(IF(F152="s",VLOOKUP(F152,'Appendix 3 Rules'!A$34:$O143,15)))+(IF(F152="t",VLOOKUP(F152,'Appendix 3 Rules'!A$34:$O143,15)))+(IF(F152="u",VLOOKUP(F152,'Appendix 3 Rules'!A$34:$O143,15))))</f>
        <v/>
      </c>
      <c r="H152" s="93" t="str">
        <f>IF(F152="","",IF(OR(F152="d",F152="e",F152="gc1",F152="gc2",F152="gc3",F152="gr1",F152="gr2",F152="gr3",F152="h1",F152="h2",F152="h3",F152="i1",F152="i2",F152="j1",F152="j2",F152="k",F152="l1",F152="l2",F152="m1",F152="m2",F152="m3",F152="n",F152="o",F152="p",F152="q",F152="r",F152="s",F152="t",F152="u",F152="f"),MIN(G152,VLOOKUP(F152,'Appx 3 (Mass) Rules'!$A$1:$D$150,4,0)),MIN(G152,VLOOKUP(F152,'Appx 3 (Mass) Rules'!$A$1:$D$150,4,0),SUMPRODUCT(IF(I152="",0,INDEX('Appendix 3 Rules'!$B$2:$B$18,MATCH(F152,'Appendix 3 Rules'!$A$2:$A$17))))+(IF(K152="",0,INDEX('Appendix 3 Rules'!$C$2:$C$18,MATCH(F152,'Appendix 3 Rules'!$A$2:$A$17))))+(IF(M152="",0,INDEX('Appendix 3 Rules'!$D$2:$D$18,MATCH(F152,'Appendix 3 Rules'!$A$2:$A$17))))+(IF(O152="",0,INDEX('Appendix 3 Rules'!$E$2:$E$18,MATCH(F152,'Appendix 3 Rules'!$A$2:$A$17))))+(IF(Q152="",0,INDEX('Appendix 3 Rules'!$F$2:$F$18,MATCH(F152,'Appendix 3 Rules'!$A$2:$A$17))))+(IF(S152="",0,INDEX('Appendix 3 Rules'!$G$2:$G$18,MATCH(F152,'Appendix 3 Rules'!$A$2:$A$17))))+(IF(U152="",0,INDEX('Appendix 3 Rules'!$H$2:$H$18,MATCH(F152,'Appendix 3 Rules'!$A$2:$A$17))))+(IF(W152="",0,INDEX('Appendix 3 Rules'!$I$2:$I$18,MATCH(F152,'Appendix 3 Rules'!$A$2:$A$17))))+(IF(Y152="",0,INDEX('Appendix 3 Rules'!$J$2:$J$18,MATCH(F152,'Appendix 3 Rules'!$A$2:$A$17))))+(IF(AA152="",0,INDEX('Appendix 3 Rules'!$K$2:$K$18,MATCH(F152,'Appendix 3 Rules'!$A$2:$A$17))))+(IF(AC152="",0,INDEX('Appendix 3 Rules'!$L$2:$L$18,MATCH(F152,'Appendix 3 Rules'!$A$2:$A$17))))+(IF(AE152="",0,INDEX('Appendix 3 Rules'!$M$2:$M$18,MATCH(F152,'Appendix 3 Rules'!$A$2:$A$17))))+(IF(AG152="",0,INDEX('Appendix 3 Rules'!$N$2:$N$18,MATCH(F152,'Appendix 3 Rules'!$A$2:$A$17))))+(IF(F152="gc1",VLOOKUP(F152,'Appendix 3 Rules'!A$34:$O143,15)))+(IF(F152="gc2",VLOOKUP(F152,'Appendix 3 Rules'!A$34:$O143,15)))+(IF(F152="gc3",VLOOKUP(F152,'Appendix 3 Rules'!A$34:$O143,15)))+(IF(F152="gr1",VLOOKUP(F152,'Appendix 3 Rules'!A$34:$O143,15)))+(IF(F152="gr2",VLOOKUP(F152,'Appendix 3 Rules'!A$34:$O143,15)))+(IF(F152="gr3",VLOOKUP(F152,'Appendix 3 Rules'!A$34:$O143,15)))+(IF(F152="h1",VLOOKUP(F152,'Appendix 3 Rules'!A$34:$O143,15)))+(IF(F152="h2",VLOOKUP(F152,'Appendix 3 Rules'!A$34:$O143,15)))+(IF(F152="h3",VLOOKUP(F152,'Appendix 3 Rules'!A$34:$O143,15)))+(IF(F152="i1",VLOOKUP(F152,'Appendix 3 Rules'!A$34:$O143,15)))+(IF(F152="i2",VLOOKUP(F152,'Appendix 3 Rules'!A$34:$O143,15)))+(IF(F152="j1",VLOOKUP(F152,'Appendix 3 Rules'!A$34:$O143,15)))+(IF(F152="j2",VLOOKUP(F152,'Appendix 3 Rules'!A$34:$O143,15)))+(IF(F152="k",VLOOKUP(F152,'Appendix 3 Rules'!A$34:$O143,15)))+(IF(F152="l1",VLOOKUP(F152,'Appendix 3 Rules'!A$34:$O143,15)))+(IF(F152="l2",VLOOKUP(F152,'Appendix 3 Rules'!A$34:$O143,15)))+(IF(F152="m1",VLOOKUP(F152,'Appendix 3 Rules'!A$34:$O143,15)))+(IF(F152="m2",VLOOKUP(F152,'Appendix 3 Rules'!A$34:$O143,15)))+(IF(F152="m3",VLOOKUP(F152,'Appendix 3 Rules'!A$34:$O143,15)))+(IF(F152="n",VLOOKUP(F152,'Appendix 3 Rules'!A$34:$O143,15)))+(IF(F152="o",VLOOKUP(F152,'Appendix 3 Rules'!A$34:$O143,15)))+(IF(F152="p",VLOOKUP(F152,'Appendix 3 Rules'!A$34:$O143,15)))+(IF(F152="q",VLOOKUP(F152,'Appendix 3 Rules'!A$34:$O143,15)))+(IF(F152="r",VLOOKUP(F152,'Appendix 3 Rules'!A$34:$O143,15)))+(IF(F152="s",VLOOKUP(F152,'Appendix 3 Rules'!A$34:$O143,15)))+(IF(F152="t",VLOOKUP(F152,'Appendix 3 Rules'!A$34:$O143,15)))+(IF(F152="u",VLOOKUP(F152,'Appendix 3 Rules'!A$34:$O143,15))))))</f>
        <v/>
      </c>
      <c r="I152" s="14"/>
      <c r="J152" s="17"/>
      <c r="K152" s="14"/>
      <c r="L152" s="17"/>
      <c r="M152" s="14"/>
      <c r="N152" s="17"/>
      <c r="O152" s="14"/>
      <c r="P152" s="17"/>
      <c r="Q152" s="14"/>
      <c r="R152" s="17"/>
      <c r="S152" s="90"/>
      <c r="T152" s="17"/>
      <c r="U152" s="14"/>
      <c r="V152" s="17"/>
      <c r="W152" s="14"/>
      <c r="X152" s="17"/>
      <c r="Y152" s="91"/>
      <c r="Z152" s="17"/>
      <c r="AA152" s="91"/>
      <c r="AB152" s="17"/>
      <c r="AC152" s="11"/>
      <c r="AD152" s="16"/>
      <c r="AE152" s="11"/>
      <c r="AF152" s="16"/>
      <c r="AG152" s="11"/>
      <c r="AH152" s="16"/>
      <c r="AJ152" s="16" t="str">
        <f>IF(AND(F152&lt;&gt;"f",M152&lt;&gt;""),VLOOKUP(F152,'Appendix 3 Rules'!$A$1:$O$34,4,FALSE),"")</f>
        <v/>
      </c>
      <c r="AK152" s="16" t="str">
        <f>IF(Q152="","",VLOOKUP(F152,'Appendix 3 Rules'!$A$1:$N$34,6,FALSE))</f>
        <v/>
      </c>
      <c r="AL152" s="16" t="str">
        <f>IF(AND(F152="f",U152&lt;&gt;""),VLOOKUP(F152,'Appendix 3 Rules'!$A$1:$N$34,8,FALSE),"")</f>
        <v/>
      </c>
    </row>
    <row r="153" spans="1:38" ht="18" customHeight="1" x14ac:dyDescent="0.2">
      <c r="B153" s="92"/>
      <c r="C153" s="12"/>
      <c r="D153" s="13"/>
      <c r="E153" s="12"/>
      <c r="F153" s="11"/>
      <c r="G153" s="26" t="str">
        <f>IF(F153="","",SUMPRODUCT(IF(I153="",0,INDEX('Appendix 3 Rules'!$B$2:$B$18,MATCH(F153,'Appendix 3 Rules'!$A$2:$A$17))))+(IF(K153="",0,INDEX('Appendix 3 Rules'!$C$2:$C$18,MATCH(F153,'Appendix 3 Rules'!$A$2:$A$17))))+(IF(M153="",0,INDEX('Appendix 3 Rules'!$D$2:$D$18,MATCH(F153,'Appendix 3 Rules'!$A$2:$A$17))))+(IF(O153="",0,INDEX('Appendix 3 Rules'!$E$2:$E$18,MATCH(F153,'Appendix 3 Rules'!$A$2:$A$17))))+(IF(Q153="",0,INDEX('Appendix 3 Rules'!$F$2:$F$18,MATCH(F153,'Appendix 3 Rules'!$A$2:$A$17))))+(IF(S153="",0,INDEX('Appendix 3 Rules'!$G$2:$G$18,MATCH(F153,'Appendix 3 Rules'!$A$2:$A$17))))+(IF(U153="",0,INDEX('Appendix 3 Rules'!$H$2:$H$18,MATCH(F153,'Appendix 3 Rules'!$A$2:$A$17))))+(IF(W153="",0,INDEX('Appendix 3 Rules'!$I$2:$I$18,MATCH(F153,'Appendix 3 Rules'!$A$2:$A$17))))+(IF(Y153="",0,INDEX('Appendix 3 Rules'!$J$2:$J$18,MATCH(F153,'Appendix 3 Rules'!$A$2:$A$17))))+(IF(AA153="",0,INDEX('Appendix 3 Rules'!$K$2:$K$18,MATCH(F153,'Appendix 3 Rules'!$A$2:$A$17))))+(IF(AC153="",0,INDEX('Appendix 3 Rules'!$L$2:$L$18,MATCH(F153,'Appendix 3 Rules'!$A$2:$A$17))))+(IF(AE153="",0,INDEX('Appendix 3 Rules'!$M$2:$M$18,MATCH(F153,'Appendix 3 Rules'!$A$2:$A$17))))+(IF(AG153="",0,INDEX('Appendix 3 Rules'!$N$2:$N$18,MATCH(F153,'Appendix 3 Rules'!$A$2:$A$17))))+(IF(F153="gc1",VLOOKUP(F153,'Appendix 3 Rules'!A$34:$O144,15)))+(IF(F153="gc2",VLOOKUP(F153,'Appendix 3 Rules'!A$34:$O144,15)))+(IF(F153="gc3",VLOOKUP(F153,'Appendix 3 Rules'!A$34:$O144,15)))+(IF(F153="gr1",VLOOKUP(F153,'Appendix 3 Rules'!A$34:$O144,15)))+(IF(F153="gr2",VLOOKUP(F153,'Appendix 3 Rules'!A$34:$O144,15)))+(IF(F153="gr3",VLOOKUP(F153,'Appendix 3 Rules'!A$34:$O144,15)))+(IF(F153="h1",VLOOKUP(F153,'Appendix 3 Rules'!A$34:$O144,15)))+(IF(F153="h2",VLOOKUP(F153,'Appendix 3 Rules'!A$34:$O144,15)))+(IF(F153="h3",VLOOKUP(F153,'Appendix 3 Rules'!A$34:$O144,15)))+(IF(F153="i1",VLOOKUP(F153,'Appendix 3 Rules'!A$34:$O144,15)))+(IF(F153="i2",VLOOKUP(F153,'Appendix 3 Rules'!A$34:$O144,15)))+(IF(F153="j1",VLOOKUP(F153,'Appendix 3 Rules'!A$34:$O144,15)))+(IF(F153="j2",VLOOKUP(F153,'Appendix 3 Rules'!A$34:$O144,15)))+(IF(F153="k",VLOOKUP(F153,'Appendix 3 Rules'!A$34:$O144,15)))+(IF(F153="l1",VLOOKUP(F153,'Appendix 3 Rules'!A$34:$O144,15)))+(IF(F153="l2",VLOOKUP(F153,'Appendix 3 Rules'!A$34:$O144,15)))+(IF(F153="m1",VLOOKUP(F153,'Appendix 3 Rules'!A$34:$O144,15)))+(IF(F153="m2",VLOOKUP(F153,'Appendix 3 Rules'!A$34:$O144,15)))+(IF(F153="m3",VLOOKUP(F153,'Appendix 3 Rules'!A$34:$O144,15)))+(IF(F153="n",VLOOKUP(F153,'Appendix 3 Rules'!A$34:$O144,15)))+(IF(F153="o",VLOOKUP(F153,'Appendix 3 Rules'!A$34:$O144,15)))+(IF(F153="p",VLOOKUP(F153,'Appendix 3 Rules'!A$34:$O144,15)))+(IF(F153="q",VLOOKUP(F153,'Appendix 3 Rules'!A$34:$O144,15)))+(IF(F153="r",VLOOKUP(F153,'Appendix 3 Rules'!A$34:$O144,15)))+(IF(F153="s",VLOOKUP(F153,'Appendix 3 Rules'!A$34:$O144,15)))+(IF(F153="t",VLOOKUP(F153,'Appendix 3 Rules'!A$34:$O144,15)))+(IF(F153="u",VLOOKUP(F153,'Appendix 3 Rules'!A$34:$O144,15))))</f>
        <v/>
      </c>
      <c r="H153" s="93" t="str">
        <f>IF(F153="","",IF(OR(F153="d",F153="e",F153="gc1",F153="gc2",F153="gc3",F153="gr1",F153="gr2",F153="gr3",F153="h1",F153="h2",F153="h3",F153="i1",F153="i2",F153="j1",F153="j2",F153="k",F153="l1",F153="l2",F153="m1",F153="m2",F153="m3",F153="n",F153="o",F153="p",F153="q",F153="r",F153="s",F153="t",F153="u",F153="f"),MIN(G153,VLOOKUP(F153,'Appx 3 (Mass) Rules'!$A$1:$D$150,4,0)),MIN(G153,VLOOKUP(F153,'Appx 3 (Mass) Rules'!$A$1:$D$150,4,0),SUMPRODUCT(IF(I153="",0,INDEX('Appendix 3 Rules'!$B$2:$B$18,MATCH(F153,'Appendix 3 Rules'!$A$2:$A$17))))+(IF(K153="",0,INDEX('Appendix 3 Rules'!$C$2:$C$18,MATCH(F153,'Appendix 3 Rules'!$A$2:$A$17))))+(IF(M153="",0,INDEX('Appendix 3 Rules'!$D$2:$D$18,MATCH(F153,'Appendix 3 Rules'!$A$2:$A$17))))+(IF(O153="",0,INDEX('Appendix 3 Rules'!$E$2:$E$18,MATCH(F153,'Appendix 3 Rules'!$A$2:$A$17))))+(IF(Q153="",0,INDEX('Appendix 3 Rules'!$F$2:$F$18,MATCH(F153,'Appendix 3 Rules'!$A$2:$A$17))))+(IF(S153="",0,INDEX('Appendix 3 Rules'!$G$2:$G$18,MATCH(F153,'Appendix 3 Rules'!$A$2:$A$17))))+(IF(U153="",0,INDEX('Appendix 3 Rules'!$H$2:$H$18,MATCH(F153,'Appendix 3 Rules'!$A$2:$A$17))))+(IF(W153="",0,INDEX('Appendix 3 Rules'!$I$2:$I$18,MATCH(F153,'Appendix 3 Rules'!$A$2:$A$17))))+(IF(Y153="",0,INDEX('Appendix 3 Rules'!$J$2:$J$18,MATCH(F153,'Appendix 3 Rules'!$A$2:$A$17))))+(IF(AA153="",0,INDEX('Appendix 3 Rules'!$K$2:$K$18,MATCH(F153,'Appendix 3 Rules'!$A$2:$A$17))))+(IF(AC153="",0,INDEX('Appendix 3 Rules'!$L$2:$L$18,MATCH(F153,'Appendix 3 Rules'!$A$2:$A$17))))+(IF(AE153="",0,INDEX('Appendix 3 Rules'!$M$2:$M$18,MATCH(F153,'Appendix 3 Rules'!$A$2:$A$17))))+(IF(AG153="",0,INDEX('Appendix 3 Rules'!$N$2:$N$18,MATCH(F153,'Appendix 3 Rules'!$A$2:$A$17))))+(IF(F153="gc1",VLOOKUP(F153,'Appendix 3 Rules'!A$34:$O144,15)))+(IF(F153="gc2",VLOOKUP(F153,'Appendix 3 Rules'!A$34:$O144,15)))+(IF(F153="gc3",VLOOKUP(F153,'Appendix 3 Rules'!A$34:$O144,15)))+(IF(F153="gr1",VLOOKUP(F153,'Appendix 3 Rules'!A$34:$O144,15)))+(IF(F153="gr2",VLOOKUP(F153,'Appendix 3 Rules'!A$34:$O144,15)))+(IF(F153="gr3",VLOOKUP(F153,'Appendix 3 Rules'!A$34:$O144,15)))+(IF(F153="h1",VLOOKUP(F153,'Appendix 3 Rules'!A$34:$O144,15)))+(IF(F153="h2",VLOOKUP(F153,'Appendix 3 Rules'!A$34:$O144,15)))+(IF(F153="h3",VLOOKUP(F153,'Appendix 3 Rules'!A$34:$O144,15)))+(IF(F153="i1",VLOOKUP(F153,'Appendix 3 Rules'!A$34:$O144,15)))+(IF(F153="i2",VLOOKUP(F153,'Appendix 3 Rules'!A$34:$O144,15)))+(IF(F153="j1",VLOOKUP(F153,'Appendix 3 Rules'!A$34:$O144,15)))+(IF(F153="j2",VLOOKUP(F153,'Appendix 3 Rules'!A$34:$O144,15)))+(IF(F153="k",VLOOKUP(F153,'Appendix 3 Rules'!A$34:$O144,15)))+(IF(F153="l1",VLOOKUP(F153,'Appendix 3 Rules'!A$34:$O144,15)))+(IF(F153="l2",VLOOKUP(F153,'Appendix 3 Rules'!A$34:$O144,15)))+(IF(F153="m1",VLOOKUP(F153,'Appendix 3 Rules'!A$34:$O144,15)))+(IF(F153="m2",VLOOKUP(F153,'Appendix 3 Rules'!A$34:$O144,15)))+(IF(F153="m3",VLOOKUP(F153,'Appendix 3 Rules'!A$34:$O144,15)))+(IF(F153="n",VLOOKUP(F153,'Appendix 3 Rules'!A$34:$O144,15)))+(IF(F153="o",VLOOKUP(F153,'Appendix 3 Rules'!A$34:$O144,15)))+(IF(F153="p",VLOOKUP(F153,'Appendix 3 Rules'!A$34:$O144,15)))+(IF(F153="q",VLOOKUP(F153,'Appendix 3 Rules'!A$34:$O144,15)))+(IF(F153="r",VLOOKUP(F153,'Appendix 3 Rules'!A$34:$O144,15)))+(IF(F153="s",VLOOKUP(F153,'Appendix 3 Rules'!A$34:$O144,15)))+(IF(F153="t",VLOOKUP(F153,'Appendix 3 Rules'!A$34:$O144,15)))+(IF(F153="u",VLOOKUP(F153,'Appendix 3 Rules'!A$34:$O144,15))))))</f>
        <v/>
      </c>
      <c r="I153" s="15"/>
      <c r="J153" s="16"/>
      <c r="K153" s="15"/>
      <c r="L153" s="16"/>
      <c r="M153" s="15"/>
      <c r="N153" s="16"/>
      <c r="O153" s="15"/>
      <c r="P153" s="16"/>
      <c r="Q153" s="15"/>
      <c r="R153" s="16"/>
      <c r="S153" s="15"/>
      <c r="T153" s="16"/>
      <c r="U153" s="15"/>
      <c r="V153" s="16"/>
      <c r="W153" s="15"/>
      <c r="X153" s="16"/>
      <c r="Y153" s="15"/>
      <c r="Z153" s="16"/>
      <c r="AA153" s="15"/>
      <c r="AB153" s="16"/>
      <c r="AC153" s="11"/>
      <c r="AD153" s="16"/>
      <c r="AE153" s="11"/>
      <c r="AF153" s="16"/>
      <c r="AG153" s="11"/>
      <c r="AH153" s="16"/>
      <c r="AJ153" s="16" t="str">
        <f>IF(AND(F153&lt;&gt;"f",M153&lt;&gt;""),VLOOKUP(F153,'Appendix 3 Rules'!$A$1:$O$34,4,FALSE),"")</f>
        <v/>
      </c>
      <c r="AK153" s="16" t="str">
        <f>IF(Q153="","",VLOOKUP(F153,'Appendix 3 Rules'!$A$1:$N$34,6,FALSE))</f>
        <v/>
      </c>
      <c r="AL153" s="16" t="str">
        <f>IF(AND(F153="f",U153&lt;&gt;""),VLOOKUP(F153,'Appendix 3 Rules'!$A$1:$N$34,8,FALSE),"")</f>
        <v/>
      </c>
    </row>
    <row r="154" spans="1:38" ht="18" customHeight="1" x14ac:dyDescent="0.2">
      <c r="B154" s="92"/>
      <c r="C154" s="12"/>
      <c r="D154" s="13"/>
      <c r="E154" s="12"/>
      <c r="F154" s="11"/>
      <c r="G154" s="26" t="str">
        <f>IF(F154="","",SUMPRODUCT(IF(I154="",0,INDEX('Appendix 3 Rules'!$B$2:$B$18,MATCH(F154,'Appendix 3 Rules'!$A$2:$A$17))))+(IF(K154="",0,INDEX('Appendix 3 Rules'!$C$2:$C$18,MATCH(F154,'Appendix 3 Rules'!$A$2:$A$17))))+(IF(M154="",0,INDEX('Appendix 3 Rules'!$D$2:$D$18,MATCH(F154,'Appendix 3 Rules'!$A$2:$A$17))))+(IF(O154="",0,INDEX('Appendix 3 Rules'!$E$2:$E$18,MATCH(F154,'Appendix 3 Rules'!$A$2:$A$17))))+(IF(Q154="",0,INDEX('Appendix 3 Rules'!$F$2:$F$18,MATCH(F154,'Appendix 3 Rules'!$A$2:$A$17))))+(IF(S154="",0,INDEX('Appendix 3 Rules'!$G$2:$G$18,MATCH(F154,'Appendix 3 Rules'!$A$2:$A$17))))+(IF(U154="",0,INDEX('Appendix 3 Rules'!$H$2:$H$18,MATCH(F154,'Appendix 3 Rules'!$A$2:$A$17))))+(IF(W154="",0,INDEX('Appendix 3 Rules'!$I$2:$I$18,MATCH(F154,'Appendix 3 Rules'!$A$2:$A$17))))+(IF(Y154="",0,INDEX('Appendix 3 Rules'!$J$2:$J$18,MATCH(F154,'Appendix 3 Rules'!$A$2:$A$17))))+(IF(AA154="",0,INDEX('Appendix 3 Rules'!$K$2:$K$18,MATCH(F154,'Appendix 3 Rules'!$A$2:$A$17))))+(IF(AC154="",0,INDEX('Appendix 3 Rules'!$L$2:$L$18,MATCH(F154,'Appendix 3 Rules'!$A$2:$A$17))))+(IF(AE154="",0,INDEX('Appendix 3 Rules'!$M$2:$M$18,MATCH(F154,'Appendix 3 Rules'!$A$2:$A$17))))+(IF(AG154="",0,INDEX('Appendix 3 Rules'!$N$2:$N$18,MATCH(F154,'Appendix 3 Rules'!$A$2:$A$17))))+(IF(F154="gc1",VLOOKUP(F154,'Appendix 3 Rules'!A$34:$O145,15)))+(IF(F154="gc2",VLOOKUP(F154,'Appendix 3 Rules'!A$34:$O145,15)))+(IF(F154="gc3",VLOOKUP(F154,'Appendix 3 Rules'!A$34:$O145,15)))+(IF(F154="gr1",VLOOKUP(F154,'Appendix 3 Rules'!A$34:$O145,15)))+(IF(F154="gr2",VLOOKUP(F154,'Appendix 3 Rules'!A$34:$O145,15)))+(IF(F154="gr3",VLOOKUP(F154,'Appendix 3 Rules'!A$34:$O145,15)))+(IF(F154="h1",VLOOKUP(F154,'Appendix 3 Rules'!A$34:$O145,15)))+(IF(F154="h2",VLOOKUP(F154,'Appendix 3 Rules'!A$34:$O145,15)))+(IF(F154="h3",VLOOKUP(F154,'Appendix 3 Rules'!A$34:$O145,15)))+(IF(F154="i1",VLOOKUP(F154,'Appendix 3 Rules'!A$34:$O145,15)))+(IF(F154="i2",VLOOKUP(F154,'Appendix 3 Rules'!A$34:$O145,15)))+(IF(F154="j1",VLOOKUP(F154,'Appendix 3 Rules'!A$34:$O145,15)))+(IF(F154="j2",VLOOKUP(F154,'Appendix 3 Rules'!A$34:$O145,15)))+(IF(F154="k",VLOOKUP(F154,'Appendix 3 Rules'!A$34:$O145,15)))+(IF(F154="l1",VLOOKUP(F154,'Appendix 3 Rules'!A$34:$O145,15)))+(IF(F154="l2",VLOOKUP(F154,'Appendix 3 Rules'!A$34:$O145,15)))+(IF(F154="m1",VLOOKUP(F154,'Appendix 3 Rules'!A$34:$O145,15)))+(IF(F154="m2",VLOOKUP(F154,'Appendix 3 Rules'!A$34:$O145,15)))+(IF(F154="m3",VLOOKUP(F154,'Appendix 3 Rules'!A$34:$O145,15)))+(IF(F154="n",VLOOKUP(F154,'Appendix 3 Rules'!A$34:$O145,15)))+(IF(F154="o",VLOOKUP(F154,'Appendix 3 Rules'!A$34:$O145,15)))+(IF(F154="p",VLOOKUP(F154,'Appendix 3 Rules'!A$34:$O145,15)))+(IF(F154="q",VLOOKUP(F154,'Appendix 3 Rules'!A$34:$O145,15)))+(IF(F154="r",VLOOKUP(F154,'Appendix 3 Rules'!A$34:$O145,15)))+(IF(F154="s",VLOOKUP(F154,'Appendix 3 Rules'!A$34:$O145,15)))+(IF(F154="t",VLOOKUP(F154,'Appendix 3 Rules'!A$34:$O145,15)))+(IF(F154="u",VLOOKUP(F154,'Appendix 3 Rules'!A$34:$O145,15))))</f>
        <v/>
      </c>
      <c r="H154" s="93" t="str">
        <f>IF(F154="","",IF(OR(F154="d",F154="e",F154="gc1",F154="gc2",F154="gc3",F154="gr1",F154="gr2",F154="gr3",F154="h1",F154="h2",F154="h3",F154="i1",F154="i2",F154="j1",F154="j2",F154="k",F154="l1",F154="l2",F154="m1",F154="m2",F154="m3",F154="n",F154="o",F154="p",F154="q",F154="r",F154="s",F154="t",F154="u",F154="f"),MIN(G154,VLOOKUP(F154,'Appx 3 (Mass) Rules'!$A$1:$D$150,4,0)),MIN(G154,VLOOKUP(F154,'Appx 3 (Mass) Rules'!$A$1:$D$150,4,0),SUMPRODUCT(IF(I154="",0,INDEX('Appendix 3 Rules'!$B$2:$B$18,MATCH(F154,'Appendix 3 Rules'!$A$2:$A$17))))+(IF(K154="",0,INDEX('Appendix 3 Rules'!$C$2:$C$18,MATCH(F154,'Appendix 3 Rules'!$A$2:$A$17))))+(IF(M154="",0,INDEX('Appendix 3 Rules'!$D$2:$D$18,MATCH(F154,'Appendix 3 Rules'!$A$2:$A$17))))+(IF(O154="",0,INDEX('Appendix 3 Rules'!$E$2:$E$18,MATCH(F154,'Appendix 3 Rules'!$A$2:$A$17))))+(IF(Q154="",0,INDEX('Appendix 3 Rules'!$F$2:$F$18,MATCH(F154,'Appendix 3 Rules'!$A$2:$A$17))))+(IF(S154="",0,INDEX('Appendix 3 Rules'!$G$2:$G$18,MATCH(F154,'Appendix 3 Rules'!$A$2:$A$17))))+(IF(U154="",0,INDEX('Appendix 3 Rules'!$H$2:$H$18,MATCH(F154,'Appendix 3 Rules'!$A$2:$A$17))))+(IF(W154="",0,INDEX('Appendix 3 Rules'!$I$2:$I$18,MATCH(F154,'Appendix 3 Rules'!$A$2:$A$17))))+(IF(Y154="",0,INDEX('Appendix 3 Rules'!$J$2:$J$18,MATCH(F154,'Appendix 3 Rules'!$A$2:$A$17))))+(IF(AA154="",0,INDEX('Appendix 3 Rules'!$K$2:$K$18,MATCH(F154,'Appendix 3 Rules'!$A$2:$A$17))))+(IF(AC154="",0,INDEX('Appendix 3 Rules'!$L$2:$L$18,MATCH(F154,'Appendix 3 Rules'!$A$2:$A$17))))+(IF(AE154="",0,INDEX('Appendix 3 Rules'!$M$2:$M$18,MATCH(F154,'Appendix 3 Rules'!$A$2:$A$17))))+(IF(AG154="",0,INDEX('Appendix 3 Rules'!$N$2:$N$18,MATCH(F154,'Appendix 3 Rules'!$A$2:$A$17))))+(IF(F154="gc1",VLOOKUP(F154,'Appendix 3 Rules'!A$34:$O145,15)))+(IF(F154="gc2",VLOOKUP(F154,'Appendix 3 Rules'!A$34:$O145,15)))+(IF(F154="gc3",VLOOKUP(F154,'Appendix 3 Rules'!A$34:$O145,15)))+(IF(F154="gr1",VLOOKUP(F154,'Appendix 3 Rules'!A$34:$O145,15)))+(IF(F154="gr2",VLOOKUP(F154,'Appendix 3 Rules'!A$34:$O145,15)))+(IF(F154="gr3",VLOOKUP(F154,'Appendix 3 Rules'!A$34:$O145,15)))+(IF(F154="h1",VLOOKUP(F154,'Appendix 3 Rules'!A$34:$O145,15)))+(IF(F154="h2",VLOOKUP(F154,'Appendix 3 Rules'!A$34:$O145,15)))+(IF(F154="h3",VLOOKUP(F154,'Appendix 3 Rules'!A$34:$O145,15)))+(IF(F154="i1",VLOOKUP(F154,'Appendix 3 Rules'!A$34:$O145,15)))+(IF(F154="i2",VLOOKUP(F154,'Appendix 3 Rules'!A$34:$O145,15)))+(IF(F154="j1",VLOOKUP(F154,'Appendix 3 Rules'!A$34:$O145,15)))+(IF(F154="j2",VLOOKUP(F154,'Appendix 3 Rules'!A$34:$O145,15)))+(IF(F154="k",VLOOKUP(F154,'Appendix 3 Rules'!A$34:$O145,15)))+(IF(F154="l1",VLOOKUP(F154,'Appendix 3 Rules'!A$34:$O145,15)))+(IF(F154="l2",VLOOKUP(F154,'Appendix 3 Rules'!A$34:$O145,15)))+(IF(F154="m1",VLOOKUP(F154,'Appendix 3 Rules'!A$34:$O145,15)))+(IF(F154="m2",VLOOKUP(F154,'Appendix 3 Rules'!A$34:$O145,15)))+(IF(F154="m3",VLOOKUP(F154,'Appendix 3 Rules'!A$34:$O145,15)))+(IF(F154="n",VLOOKUP(F154,'Appendix 3 Rules'!A$34:$O145,15)))+(IF(F154="o",VLOOKUP(F154,'Appendix 3 Rules'!A$34:$O145,15)))+(IF(F154="p",VLOOKUP(F154,'Appendix 3 Rules'!A$34:$O145,15)))+(IF(F154="q",VLOOKUP(F154,'Appendix 3 Rules'!A$34:$O145,15)))+(IF(F154="r",VLOOKUP(F154,'Appendix 3 Rules'!A$34:$O145,15)))+(IF(F154="s",VLOOKUP(F154,'Appendix 3 Rules'!A$34:$O145,15)))+(IF(F154="t",VLOOKUP(F154,'Appendix 3 Rules'!A$34:$O145,15)))+(IF(F154="u",VLOOKUP(F154,'Appendix 3 Rules'!A$34:$O145,15))))))</f>
        <v/>
      </c>
      <c r="I154" s="14"/>
      <c r="J154" s="17"/>
      <c r="K154" s="14"/>
      <c r="L154" s="17"/>
      <c r="M154" s="14"/>
      <c r="N154" s="17"/>
      <c r="O154" s="14"/>
      <c r="P154" s="17"/>
      <c r="Q154" s="14"/>
      <c r="R154" s="17"/>
      <c r="S154" s="90"/>
      <c r="T154" s="17"/>
      <c r="U154" s="14"/>
      <c r="V154" s="17"/>
      <c r="W154" s="14"/>
      <c r="X154" s="17"/>
      <c r="Y154" s="91"/>
      <c r="Z154" s="17"/>
      <c r="AA154" s="91"/>
      <c r="AB154" s="17"/>
      <c r="AC154" s="11"/>
      <c r="AD154" s="16"/>
      <c r="AE154" s="11"/>
      <c r="AF154" s="16"/>
      <c r="AG154" s="11"/>
      <c r="AH154" s="16"/>
      <c r="AJ154" s="16" t="str">
        <f>IF(AND(F154&lt;&gt;"f",M154&lt;&gt;""),VLOOKUP(F154,'Appendix 3 Rules'!$A$1:$O$34,4,FALSE),"")</f>
        <v/>
      </c>
      <c r="AK154" s="16" t="str">
        <f>IF(Q154="","",VLOOKUP(F154,'Appendix 3 Rules'!$A$1:$N$34,6,FALSE))</f>
        <v/>
      </c>
      <c r="AL154" s="16" t="str">
        <f>IF(AND(F154="f",U154&lt;&gt;""),VLOOKUP(F154,'Appendix 3 Rules'!$A$1:$N$34,8,FALSE),"")</f>
        <v/>
      </c>
    </row>
    <row r="155" spans="1:38" ht="18" customHeight="1" x14ac:dyDescent="0.2">
      <c r="B155" s="92"/>
      <c r="C155" s="12"/>
      <c r="D155" s="13"/>
      <c r="E155" s="12"/>
      <c r="F155" s="11"/>
      <c r="G155" s="26" t="str">
        <f>IF(F155="","",SUMPRODUCT(IF(I155="",0,INDEX('Appendix 3 Rules'!$B$2:$B$18,MATCH(F155,'Appendix 3 Rules'!$A$2:$A$17))))+(IF(K155="",0,INDEX('Appendix 3 Rules'!$C$2:$C$18,MATCH(F155,'Appendix 3 Rules'!$A$2:$A$17))))+(IF(M155="",0,INDEX('Appendix 3 Rules'!$D$2:$D$18,MATCH(F155,'Appendix 3 Rules'!$A$2:$A$17))))+(IF(O155="",0,INDEX('Appendix 3 Rules'!$E$2:$E$18,MATCH(F155,'Appendix 3 Rules'!$A$2:$A$17))))+(IF(Q155="",0,INDEX('Appendix 3 Rules'!$F$2:$F$18,MATCH(F155,'Appendix 3 Rules'!$A$2:$A$17))))+(IF(S155="",0,INDEX('Appendix 3 Rules'!$G$2:$G$18,MATCH(F155,'Appendix 3 Rules'!$A$2:$A$17))))+(IF(U155="",0,INDEX('Appendix 3 Rules'!$H$2:$H$18,MATCH(F155,'Appendix 3 Rules'!$A$2:$A$17))))+(IF(W155="",0,INDEX('Appendix 3 Rules'!$I$2:$I$18,MATCH(F155,'Appendix 3 Rules'!$A$2:$A$17))))+(IF(Y155="",0,INDEX('Appendix 3 Rules'!$J$2:$J$18,MATCH(F155,'Appendix 3 Rules'!$A$2:$A$17))))+(IF(AA155="",0,INDEX('Appendix 3 Rules'!$K$2:$K$18,MATCH(F155,'Appendix 3 Rules'!$A$2:$A$17))))+(IF(AC155="",0,INDEX('Appendix 3 Rules'!$L$2:$L$18,MATCH(F155,'Appendix 3 Rules'!$A$2:$A$17))))+(IF(AE155="",0,INDEX('Appendix 3 Rules'!$M$2:$M$18,MATCH(F155,'Appendix 3 Rules'!$A$2:$A$17))))+(IF(AG155="",0,INDEX('Appendix 3 Rules'!$N$2:$N$18,MATCH(F155,'Appendix 3 Rules'!$A$2:$A$17))))+(IF(F155="gc1",VLOOKUP(F155,'Appendix 3 Rules'!A$34:$O146,15)))+(IF(F155="gc2",VLOOKUP(F155,'Appendix 3 Rules'!A$34:$O146,15)))+(IF(F155="gc3",VLOOKUP(F155,'Appendix 3 Rules'!A$34:$O146,15)))+(IF(F155="gr1",VLOOKUP(F155,'Appendix 3 Rules'!A$34:$O146,15)))+(IF(F155="gr2",VLOOKUP(F155,'Appendix 3 Rules'!A$34:$O146,15)))+(IF(F155="gr3",VLOOKUP(F155,'Appendix 3 Rules'!A$34:$O146,15)))+(IF(F155="h1",VLOOKUP(F155,'Appendix 3 Rules'!A$34:$O146,15)))+(IF(F155="h2",VLOOKUP(F155,'Appendix 3 Rules'!A$34:$O146,15)))+(IF(F155="h3",VLOOKUP(F155,'Appendix 3 Rules'!A$34:$O146,15)))+(IF(F155="i1",VLOOKUP(F155,'Appendix 3 Rules'!A$34:$O146,15)))+(IF(F155="i2",VLOOKUP(F155,'Appendix 3 Rules'!A$34:$O146,15)))+(IF(F155="j1",VLOOKUP(F155,'Appendix 3 Rules'!A$34:$O146,15)))+(IF(F155="j2",VLOOKUP(F155,'Appendix 3 Rules'!A$34:$O146,15)))+(IF(F155="k",VLOOKUP(F155,'Appendix 3 Rules'!A$34:$O146,15)))+(IF(F155="l1",VLOOKUP(F155,'Appendix 3 Rules'!A$34:$O146,15)))+(IF(F155="l2",VLOOKUP(F155,'Appendix 3 Rules'!A$34:$O146,15)))+(IF(F155="m1",VLOOKUP(F155,'Appendix 3 Rules'!A$34:$O146,15)))+(IF(F155="m2",VLOOKUP(F155,'Appendix 3 Rules'!A$34:$O146,15)))+(IF(F155="m3",VLOOKUP(F155,'Appendix 3 Rules'!A$34:$O146,15)))+(IF(F155="n",VLOOKUP(F155,'Appendix 3 Rules'!A$34:$O146,15)))+(IF(F155="o",VLOOKUP(F155,'Appendix 3 Rules'!A$34:$O146,15)))+(IF(F155="p",VLOOKUP(F155,'Appendix 3 Rules'!A$34:$O146,15)))+(IF(F155="q",VLOOKUP(F155,'Appendix 3 Rules'!A$34:$O146,15)))+(IF(F155="r",VLOOKUP(F155,'Appendix 3 Rules'!A$34:$O146,15)))+(IF(F155="s",VLOOKUP(F155,'Appendix 3 Rules'!A$34:$O146,15)))+(IF(F155="t",VLOOKUP(F155,'Appendix 3 Rules'!A$34:$O146,15)))+(IF(F155="u",VLOOKUP(F155,'Appendix 3 Rules'!A$34:$O146,15))))</f>
        <v/>
      </c>
      <c r="H155" s="93" t="str">
        <f>IF(F155="","",IF(OR(F155="d",F155="e",F155="gc1",F155="gc2",F155="gc3",F155="gr1",F155="gr2",F155="gr3",F155="h1",F155="h2",F155="h3",F155="i1",F155="i2",F155="j1",F155="j2",F155="k",F155="l1",F155="l2",F155="m1",F155="m2",F155="m3",F155="n",F155="o",F155="p",F155="q",F155="r",F155="s",F155="t",F155="u",F155="f"),MIN(G155,VLOOKUP(F155,'Appx 3 (Mass) Rules'!$A$1:$D$150,4,0)),MIN(G155,VLOOKUP(F155,'Appx 3 (Mass) Rules'!$A$1:$D$150,4,0),SUMPRODUCT(IF(I155="",0,INDEX('Appendix 3 Rules'!$B$2:$B$18,MATCH(F155,'Appendix 3 Rules'!$A$2:$A$17))))+(IF(K155="",0,INDEX('Appendix 3 Rules'!$C$2:$C$18,MATCH(F155,'Appendix 3 Rules'!$A$2:$A$17))))+(IF(M155="",0,INDEX('Appendix 3 Rules'!$D$2:$D$18,MATCH(F155,'Appendix 3 Rules'!$A$2:$A$17))))+(IF(O155="",0,INDEX('Appendix 3 Rules'!$E$2:$E$18,MATCH(F155,'Appendix 3 Rules'!$A$2:$A$17))))+(IF(Q155="",0,INDEX('Appendix 3 Rules'!$F$2:$F$18,MATCH(F155,'Appendix 3 Rules'!$A$2:$A$17))))+(IF(S155="",0,INDEX('Appendix 3 Rules'!$G$2:$G$18,MATCH(F155,'Appendix 3 Rules'!$A$2:$A$17))))+(IF(U155="",0,INDEX('Appendix 3 Rules'!$H$2:$H$18,MATCH(F155,'Appendix 3 Rules'!$A$2:$A$17))))+(IF(W155="",0,INDEX('Appendix 3 Rules'!$I$2:$I$18,MATCH(F155,'Appendix 3 Rules'!$A$2:$A$17))))+(IF(Y155="",0,INDEX('Appendix 3 Rules'!$J$2:$J$18,MATCH(F155,'Appendix 3 Rules'!$A$2:$A$17))))+(IF(AA155="",0,INDEX('Appendix 3 Rules'!$K$2:$K$18,MATCH(F155,'Appendix 3 Rules'!$A$2:$A$17))))+(IF(AC155="",0,INDEX('Appendix 3 Rules'!$L$2:$L$18,MATCH(F155,'Appendix 3 Rules'!$A$2:$A$17))))+(IF(AE155="",0,INDEX('Appendix 3 Rules'!$M$2:$M$18,MATCH(F155,'Appendix 3 Rules'!$A$2:$A$17))))+(IF(AG155="",0,INDEX('Appendix 3 Rules'!$N$2:$N$18,MATCH(F155,'Appendix 3 Rules'!$A$2:$A$17))))+(IF(F155="gc1",VLOOKUP(F155,'Appendix 3 Rules'!A$34:$O146,15)))+(IF(F155="gc2",VLOOKUP(F155,'Appendix 3 Rules'!A$34:$O146,15)))+(IF(F155="gc3",VLOOKUP(F155,'Appendix 3 Rules'!A$34:$O146,15)))+(IF(F155="gr1",VLOOKUP(F155,'Appendix 3 Rules'!A$34:$O146,15)))+(IF(F155="gr2",VLOOKUP(F155,'Appendix 3 Rules'!A$34:$O146,15)))+(IF(F155="gr3",VLOOKUP(F155,'Appendix 3 Rules'!A$34:$O146,15)))+(IF(F155="h1",VLOOKUP(F155,'Appendix 3 Rules'!A$34:$O146,15)))+(IF(F155="h2",VLOOKUP(F155,'Appendix 3 Rules'!A$34:$O146,15)))+(IF(F155="h3",VLOOKUP(F155,'Appendix 3 Rules'!A$34:$O146,15)))+(IF(F155="i1",VLOOKUP(F155,'Appendix 3 Rules'!A$34:$O146,15)))+(IF(F155="i2",VLOOKUP(F155,'Appendix 3 Rules'!A$34:$O146,15)))+(IF(F155="j1",VLOOKUP(F155,'Appendix 3 Rules'!A$34:$O146,15)))+(IF(F155="j2",VLOOKUP(F155,'Appendix 3 Rules'!A$34:$O146,15)))+(IF(F155="k",VLOOKUP(F155,'Appendix 3 Rules'!A$34:$O146,15)))+(IF(F155="l1",VLOOKUP(F155,'Appendix 3 Rules'!A$34:$O146,15)))+(IF(F155="l2",VLOOKUP(F155,'Appendix 3 Rules'!A$34:$O146,15)))+(IF(F155="m1",VLOOKUP(F155,'Appendix 3 Rules'!A$34:$O146,15)))+(IF(F155="m2",VLOOKUP(F155,'Appendix 3 Rules'!A$34:$O146,15)))+(IF(F155="m3",VLOOKUP(F155,'Appendix 3 Rules'!A$34:$O146,15)))+(IF(F155="n",VLOOKUP(F155,'Appendix 3 Rules'!A$34:$O146,15)))+(IF(F155="o",VLOOKUP(F155,'Appendix 3 Rules'!A$34:$O146,15)))+(IF(F155="p",VLOOKUP(F155,'Appendix 3 Rules'!A$34:$O146,15)))+(IF(F155="q",VLOOKUP(F155,'Appendix 3 Rules'!A$34:$O146,15)))+(IF(F155="r",VLOOKUP(F155,'Appendix 3 Rules'!A$34:$O146,15)))+(IF(F155="s",VLOOKUP(F155,'Appendix 3 Rules'!A$34:$O146,15)))+(IF(F155="t",VLOOKUP(F155,'Appendix 3 Rules'!A$34:$O146,15)))+(IF(F155="u",VLOOKUP(F155,'Appendix 3 Rules'!A$34:$O146,15))))))</f>
        <v/>
      </c>
      <c r="I155" s="15"/>
      <c r="J155" s="16"/>
      <c r="K155" s="15"/>
      <c r="L155" s="16"/>
      <c r="M155" s="15"/>
      <c r="N155" s="16"/>
      <c r="O155" s="15"/>
      <c r="P155" s="16"/>
      <c r="Q155" s="15"/>
      <c r="R155" s="16"/>
      <c r="S155" s="15"/>
      <c r="T155" s="16"/>
      <c r="U155" s="15"/>
      <c r="V155" s="16"/>
      <c r="W155" s="15"/>
      <c r="X155" s="16"/>
      <c r="Y155" s="15"/>
      <c r="Z155" s="16"/>
      <c r="AA155" s="15"/>
      <c r="AB155" s="16"/>
      <c r="AC155" s="11"/>
      <c r="AD155" s="16"/>
      <c r="AE155" s="11"/>
      <c r="AF155" s="16"/>
      <c r="AG155" s="11"/>
      <c r="AH155" s="16"/>
      <c r="AJ155" s="16" t="str">
        <f>IF(AND(F155&lt;&gt;"f",M155&lt;&gt;""),VLOOKUP(F155,'Appendix 3 Rules'!$A$1:$O$34,4,FALSE),"")</f>
        <v/>
      </c>
      <c r="AK155" s="16" t="str">
        <f>IF(Q155="","",VLOOKUP(F155,'Appendix 3 Rules'!$A$1:$N$34,6,FALSE))</f>
        <v/>
      </c>
      <c r="AL155" s="16" t="str">
        <f>IF(AND(F155="f",U155&lt;&gt;""),VLOOKUP(F155,'Appendix 3 Rules'!$A$1:$N$34,8,FALSE),"")</f>
        <v/>
      </c>
    </row>
    <row r="156" spans="1:38" ht="18" customHeight="1" x14ac:dyDescent="0.2">
      <c r="B156" s="92"/>
      <c r="C156" s="12"/>
      <c r="D156" s="13"/>
      <c r="E156" s="12"/>
      <c r="F156" s="11"/>
      <c r="G156" s="26" t="str">
        <f>IF(F156="","",SUMPRODUCT(IF(I156="",0,INDEX('Appendix 3 Rules'!$B$2:$B$18,MATCH(F156,'Appendix 3 Rules'!$A$2:$A$17))))+(IF(K156="",0,INDEX('Appendix 3 Rules'!$C$2:$C$18,MATCH(F156,'Appendix 3 Rules'!$A$2:$A$17))))+(IF(M156="",0,INDEX('Appendix 3 Rules'!$D$2:$D$18,MATCH(F156,'Appendix 3 Rules'!$A$2:$A$17))))+(IF(O156="",0,INDEX('Appendix 3 Rules'!$E$2:$E$18,MATCH(F156,'Appendix 3 Rules'!$A$2:$A$17))))+(IF(Q156="",0,INDEX('Appendix 3 Rules'!$F$2:$F$18,MATCH(F156,'Appendix 3 Rules'!$A$2:$A$17))))+(IF(S156="",0,INDEX('Appendix 3 Rules'!$G$2:$G$18,MATCH(F156,'Appendix 3 Rules'!$A$2:$A$17))))+(IF(U156="",0,INDEX('Appendix 3 Rules'!$H$2:$H$18,MATCH(F156,'Appendix 3 Rules'!$A$2:$A$17))))+(IF(W156="",0,INDEX('Appendix 3 Rules'!$I$2:$I$18,MATCH(F156,'Appendix 3 Rules'!$A$2:$A$17))))+(IF(Y156="",0,INDEX('Appendix 3 Rules'!$J$2:$J$18,MATCH(F156,'Appendix 3 Rules'!$A$2:$A$17))))+(IF(AA156="",0,INDEX('Appendix 3 Rules'!$K$2:$K$18,MATCH(F156,'Appendix 3 Rules'!$A$2:$A$17))))+(IF(AC156="",0,INDEX('Appendix 3 Rules'!$L$2:$L$18,MATCH(F156,'Appendix 3 Rules'!$A$2:$A$17))))+(IF(AE156="",0,INDEX('Appendix 3 Rules'!$M$2:$M$18,MATCH(F156,'Appendix 3 Rules'!$A$2:$A$17))))+(IF(AG156="",0,INDEX('Appendix 3 Rules'!$N$2:$N$18,MATCH(F156,'Appendix 3 Rules'!$A$2:$A$17))))+(IF(F156="gc1",VLOOKUP(F156,'Appendix 3 Rules'!A$34:$O147,15)))+(IF(F156="gc2",VLOOKUP(F156,'Appendix 3 Rules'!A$34:$O147,15)))+(IF(F156="gc3",VLOOKUP(F156,'Appendix 3 Rules'!A$34:$O147,15)))+(IF(F156="gr1",VLOOKUP(F156,'Appendix 3 Rules'!A$34:$O147,15)))+(IF(F156="gr2",VLOOKUP(F156,'Appendix 3 Rules'!A$34:$O147,15)))+(IF(F156="gr3",VLOOKUP(F156,'Appendix 3 Rules'!A$34:$O147,15)))+(IF(F156="h1",VLOOKUP(F156,'Appendix 3 Rules'!A$34:$O147,15)))+(IF(F156="h2",VLOOKUP(F156,'Appendix 3 Rules'!A$34:$O147,15)))+(IF(F156="h3",VLOOKUP(F156,'Appendix 3 Rules'!A$34:$O147,15)))+(IF(F156="i1",VLOOKUP(F156,'Appendix 3 Rules'!A$34:$O147,15)))+(IF(F156="i2",VLOOKUP(F156,'Appendix 3 Rules'!A$34:$O147,15)))+(IF(F156="j1",VLOOKUP(F156,'Appendix 3 Rules'!A$34:$O147,15)))+(IF(F156="j2",VLOOKUP(F156,'Appendix 3 Rules'!A$34:$O147,15)))+(IF(F156="k",VLOOKUP(F156,'Appendix 3 Rules'!A$34:$O147,15)))+(IF(F156="l1",VLOOKUP(F156,'Appendix 3 Rules'!A$34:$O147,15)))+(IF(F156="l2",VLOOKUP(F156,'Appendix 3 Rules'!A$34:$O147,15)))+(IF(F156="m1",VLOOKUP(F156,'Appendix 3 Rules'!A$34:$O147,15)))+(IF(F156="m2",VLOOKUP(F156,'Appendix 3 Rules'!A$34:$O147,15)))+(IF(F156="m3",VLOOKUP(F156,'Appendix 3 Rules'!A$34:$O147,15)))+(IF(F156="n",VLOOKUP(F156,'Appendix 3 Rules'!A$34:$O147,15)))+(IF(F156="o",VLOOKUP(F156,'Appendix 3 Rules'!A$34:$O147,15)))+(IF(F156="p",VLOOKUP(F156,'Appendix 3 Rules'!A$34:$O147,15)))+(IF(F156="q",VLOOKUP(F156,'Appendix 3 Rules'!A$34:$O147,15)))+(IF(F156="r",VLOOKUP(F156,'Appendix 3 Rules'!A$34:$O147,15)))+(IF(F156="s",VLOOKUP(F156,'Appendix 3 Rules'!A$34:$O147,15)))+(IF(F156="t",VLOOKUP(F156,'Appendix 3 Rules'!A$34:$O147,15)))+(IF(F156="u",VLOOKUP(F156,'Appendix 3 Rules'!A$34:$O147,15))))</f>
        <v/>
      </c>
      <c r="H156" s="93" t="str">
        <f>IF(F156="","",IF(OR(F156="d",F156="e",F156="gc1",F156="gc2",F156="gc3",F156="gr1",F156="gr2",F156="gr3",F156="h1",F156="h2",F156="h3",F156="i1",F156="i2",F156="j1",F156="j2",F156="k",F156="l1",F156="l2",F156="m1",F156="m2",F156="m3",F156="n",F156="o",F156="p",F156="q",F156="r",F156="s",F156="t",F156="u",F156="f"),MIN(G156,VLOOKUP(F156,'Appx 3 (Mass) Rules'!$A$1:$D$150,4,0)),MIN(G156,VLOOKUP(F156,'Appx 3 (Mass) Rules'!$A$1:$D$150,4,0),SUMPRODUCT(IF(I156="",0,INDEX('Appendix 3 Rules'!$B$2:$B$18,MATCH(F156,'Appendix 3 Rules'!$A$2:$A$17))))+(IF(K156="",0,INDEX('Appendix 3 Rules'!$C$2:$C$18,MATCH(F156,'Appendix 3 Rules'!$A$2:$A$17))))+(IF(M156="",0,INDEX('Appendix 3 Rules'!$D$2:$D$18,MATCH(F156,'Appendix 3 Rules'!$A$2:$A$17))))+(IF(O156="",0,INDEX('Appendix 3 Rules'!$E$2:$E$18,MATCH(F156,'Appendix 3 Rules'!$A$2:$A$17))))+(IF(Q156="",0,INDEX('Appendix 3 Rules'!$F$2:$F$18,MATCH(F156,'Appendix 3 Rules'!$A$2:$A$17))))+(IF(S156="",0,INDEX('Appendix 3 Rules'!$G$2:$G$18,MATCH(F156,'Appendix 3 Rules'!$A$2:$A$17))))+(IF(U156="",0,INDEX('Appendix 3 Rules'!$H$2:$H$18,MATCH(F156,'Appendix 3 Rules'!$A$2:$A$17))))+(IF(W156="",0,INDEX('Appendix 3 Rules'!$I$2:$I$18,MATCH(F156,'Appendix 3 Rules'!$A$2:$A$17))))+(IF(Y156="",0,INDEX('Appendix 3 Rules'!$J$2:$J$18,MATCH(F156,'Appendix 3 Rules'!$A$2:$A$17))))+(IF(AA156="",0,INDEX('Appendix 3 Rules'!$K$2:$K$18,MATCH(F156,'Appendix 3 Rules'!$A$2:$A$17))))+(IF(AC156="",0,INDEX('Appendix 3 Rules'!$L$2:$L$18,MATCH(F156,'Appendix 3 Rules'!$A$2:$A$17))))+(IF(AE156="",0,INDEX('Appendix 3 Rules'!$M$2:$M$18,MATCH(F156,'Appendix 3 Rules'!$A$2:$A$17))))+(IF(AG156="",0,INDEX('Appendix 3 Rules'!$N$2:$N$18,MATCH(F156,'Appendix 3 Rules'!$A$2:$A$17))))+(IF(F156="gc1",VLOOKUP(F156,'Appendix 3 Rules'!A$34:$O147,15)))+(IF(F156="gc2",VLOOKUP(F156,'Appendix 3 Rules'!A$34:$O147,15)))+(IF(F156="gc3",VLOOKUP(F156,'Appendix 3 Rules'!A$34:$O147,15)))+(IF(F156="gr1",VLOOKUP(F156,'Appendix 3 Rules'!A$34:$O147,15)))+(IF(F156="gr2",VLOOKUP(F156,'Appendix 3 Rules'!A$34:$O147,15)))+(IF(F156="gr3",VLOOKUP(F156,'Appendix 3 Rules'!A$34:$O147,15)))+(IF(F156="h1",VLOOKUP(F156,'Appendix 3 Rules'!A$34:$O147,15)))+(IF(F156="h2",VLOOKUP(F156,'Appendix 3 Rules'!A$34:$O147,15)))+(IF(F156="h3",VLOOKUP(F156,'Appendix 3 Rules'!A$34:$O147,15)))+(IF(F156="i1",VLOOKUP(F156,'Appendix 3 Rules'!A$34:$O147,15)))+(IF(F156="i2",VLOOKUP(F156,'Appendix 3 Rules'!A$34:$O147,15)))+(IF(F156="j1",VLOOKUP(F156,'Appendix 3 Rules'!A$34:$O147,15)))+(IF(F156="j2",VLOOKUP(F156,'Appendix 3 Rules'!A$34:$O147,15)))+(IF(F156="k",VLOOKUP(F156,'Appendix 3 Rules'!A$34:$O147,15)))+(IF(F156="l1",VLOOKUP(F156,'Appendix 3 Rules'!A$34:$O147,15)))+(IF(F156="l2",VLOOKUP(F156,'Appendix 3 Rules'!A$34:$O147,15)))+(IF(F156="m1",VLOOKUP(F156,'Appendix 3 Rules'!A$34:$O147,15)))+(IF(F156="m2",VLOOKUP(F156,'Appendix 3 Rules'!A$34:$O147,15)))+(IF(F156="m3",VLOOKUP(F156,'Appendix 3 Rules'!A$34:$O147,15)))+(IF(F156="n",VLOOKUP(F156,'Appendix 3 Rules'!A$34:$O147,15)))+(IF(F156="o",VLOOKUP(F156,'Appendix 3 Rules'!A$34:$O147,15)))+(IF(F156="p",VLOOKUP(F156,'Appendix 3 Rules'!A$34:$O147,15)))+(IF(F156="q",VLOOKUP(F156,'Appendix 3 Rules'!A$34:$O147,15)))+(IF(F156="r",VLOOKUP(F156,'Appendix 3 Rules'!A$34:$O147,15)))+(IF(F156="s",VLOOKUP(F156,'Appendix 3 Rules'!A$34:$O147,15)))+(IF(F156="t",VLOOKUP(F156,'Appendix 3 Rules'!A$34:$O147,15)))+(IF(F156="u",VLOOKUP(F156,'Appendix 3 Rules'!A$34:$O147,15))))))</f>
        <v/>
      </c>
      <c r="I156" s="14"/>
      <c r="J156" s="17"/>
      <c r="K156" s="14"/>
      <c r="L156" s="17"/>
      <c r="M156" s="14"/>
      <c r="N156" s="17"/>
      <c r="O156" s="14"/>
      <c r="P156" s="17"/>
      <c r="Q156" s="14"/>
      <c r="R156" s="17"/>
      <c r="S156" s="90"/>
      <c r="T156" s="17"/>
      <c r="U156" s="14"/>
      <c r="V156" s="17"/>
      <c r="W156" s="14"/>
      <c r="X156" s="17"/>
      <c r="Y156" s="91"/>
      <c r="Z156" s="17"/>
      <c r="AA156" s="91"/>
      <c r="AB156" s="17"/>
      <c r="AC156" s="11"/>
      <c r="AD156" s="16"/>
      <c r="AE156" s="11"/>
      <c r="AF156" s="16"/>
      <c r="AG156" s="11"/>
      <c r="AH156" s="16"/>
      <c r="AJ156" s="16" t="str">
        <f>IF(AND(F156&lt;&gt;"f",M156&lt;&gt;""),VLOOKUP(F156,'Appendix 3 Rules'!$A$1:$O$34,4,FALSE),"")</f>
        <v/>
      </c>
      <c r="AK156" s="16" t="str">
        <f>IF(Q156="","",VLOOKUP(F156,'Appendix 3 Rules'!$A$1:$N$34,6,FALSE))</f>
        <v/>
      </c>
      <c r="AL156" s="16" t="str">
        <f>IF(AND(F156="f",U156&lt;&gt;""),VLOOKUP(F156,'Appendix 3 Rules'!$A$1:$N$34,8,FALSE),"")</f>
        <v/>
      </c>
    </row>
    <row r="157" spans="1:38" ht="18" customHeight="1" x14ac:dyDescent="0.2">
      <c r="B157" s="92"/>
      <c r="C157" s="12"/>
      <c r="D157" s="13"/>
      <c r="E157" s="12"/>
      <c r="F157" s="11"/>
      <c r="G157" s="26" t="str">
        <f>IF(F157="","",SUMPRODUCT(IF(I157="",0,INDEX('Appendix 3 Rules'!$B$2:$B$18,MATCH(F157,'Appendix 3 Rules'!$A$2:$A$17))))+(IF(K157="",0,INDEX('Appendix 3 Rules'!$C$2:$C$18,MATCH(F157,'Appendix 3 Rules'!$A$2:$A$17))))+(IF(M157="",0,INDEX('Appendix 3 Rules'!$D$2:$D$18,MATCH(F157,'Appendix 3 Rules'!$A$2:$A$17))))+(IF(O157="",0,INDEX('Appendix 3 Rules'!$E$2:$E$18,MATCH(F157,'Appendix 3 Rules'!$A$2:$A$17))))+(IF(Q157="",0,INDEX('Appendix 3 Rules'!$F$2:$F$18,MATCH(F157,'Appendix 3 Rules'!$A$2:$A$17))))+(IF(S157="",0,INDEX('Appendix 3 Rules'!$G$2:$G$18,MATCH(F157,'Appendix 3 Rules'!$A$2:$A$17))))+(IF(U157="",0,INDEX('Appendix 3 Rules'!$H$2:$H$18,MATCH(F157,'Appendix 3 Rules'!$A$2:$A$17))))+(IF(W157="",0,INDEX('Appendix 3 Rules'!$I$2:$I$18,MATCH(F157,'Appendix 3 Rules'!$A$2:$A$17))))+(IF(Y157="",0,INDEX('Appendix 3 Rules'!$J$2:$J$18,MATCH(F157,'Appendix 3 Rules'!$A$2:$A$17))))+(IF(AA157="",0,INDEX('Appendix 3 Rules'!$K$2:$K$18,MATCH(F157,'Appendix 3 Rules'!$A$2:$A$17))))+(IF(AC157="",0,INDEX('Appendix 3 Rules'!$L$2:$L$18,MATCH(F157,'Appendix 3 Rules'!$A$2:$A$17))))+(IF(AE157="",0,INDEX('Appendix 3 Rules'!$M$2:$M$18,MATCH(F157,'Appendix 3 Rules'!$A$2:$A$17))))+(IF(AG157="",0,INDEX('Appendix 3 Rules'!$N$2:$N$18,MATCH(F157,'Appendix 3 Rules'!$A$2:$A$17))))+(IF(F157="gc1",VLOOKUP(F157,'Appendix 3 Rules'!A$34:$O148,15)))+(IF(F157="gc2",VLOOKUP(F157,'Appendix 3 Rules'!A$34:$O148,15)))+(IF(F157="gc3",VLOOKUP(F157,'Appendix 3 Rules'!A$34:$O148,15)))+(IF(F157="gr1",VLOOKUP(F157,'Appendix 3 Rules'!A$34:$O148,15)))+(IF(F157="gr2",VLOOKUP(F157,'Appendix 3 Rules'!A$34:$O148,15)))+(IF(F157="gr3",VLOOKUP(F157,'Appendix 3 Rules'!A$34:$O148,15)))+(IF(F157="h1",VLOOKUP(F157,'Appendix 3 Rules'!A$34:$O148,15)))+(IF(F157="h2",VLOOKUP(F157,'Appendix 3 Rules'!A$34:$O148,15)))+(IF(F157="h3",VLOOKUP(F157,'Appendix 3 Rules'!A$34:$O148,15)))+(IF(F157="i1",VLOOKUP(F157,'Appendix 3 Rules'!A$34:$O148,15)))+(IF(F157="i2",VLOOKUP(F157,'Appendix 3 Rules'!A$34:$O148,15)))+(IF(F157="j1",VLOOKUP(F157,'Appendix 3 Rules'!A$34:$O148,15)))+(IF(F157="j2",VLOOKUP(F157,'Appendix 3 Rules'!A$34:$O148,15)))+(IF(F157="k",VLOOKUP(F157,'Appendix 3 Rules'!A$34:$O148,15)))+(IF(F157="l1",VLOOKUP(F157,'Appendix 3 Rules'!A$34:$O148,15)))+(IF(F157="l2",VLOOKUP(F157,'Appendix 3 Rules'!A$34:$O148,15)))+(IF(F157="m1",VLOOKUP(F157,'Appendix 3 Rules'!A$34:$O148,15)))+(IF(F157="m2",VLOOKUP(F157,'Appendix 3 Rules'!A$34:$O148,15)))+(IF(F157="m3",VLOOKUP(F157,'Appendix 3 Rules'!A$34:$O148,15)))+(IF(F157="n",VLOOKUP(F157,'Appendix 3 Rules'!A$34:$O148,15)))+(IF(F157="o",VLOOKUP(F157,'Appendix 3 Rules'!A$34:$O148,15)))+(IF(F157="p",VLOOKUP(F157,'Appendix 3 Rules'!A$34:$O148,15)))+(IF(F157="q",VLOOKUP(F157,'Appendix 3 Rules'!A$34:$O148,15)))+(IF(F157="r",VLOOKUP(F157,'Appendix 3 Rules'!A$34:$O148,15)))+(IF(F157="s",VLOOKUP(F157,'Appendix 3 Rules'!A$34:$O148,15)))+(IF(F157="t",VLOOKUP(F157,'Appendix 3 Rules'!A$34:$O148,15)))+(IF(F157="u",VLOOKUP(F157,'Appendix 3 Rules'!A$34:$O148,15))))</f>
        <v/>
      </c>
      <c r="H157" s="93" t="str">
        <f>IF(F157="","",IF(OR(F157="d",F157="e",F157="gc1",F157="gc2",F157="gc3",F157="gr1",F157="gr2",F157="gr3",F157="h1",F157="h2",F157="h3",F157="i1",F157="i2",F157="j1",F157="j2",F157="k",F157="l1",F157="l2",F157="m1",F157="m2",F157="m3",F157="n",F157="o",F157="p",F157="q",F157="r",F157="s",F157="t",F157="u",F157="f"),MIN(G157,VLOOKUP(F157,'Appx 3 (Mass) Rules'!$A$1:$D$150,4,0)),MIN(G157,VLOOKUP(F157,'Appx 3 (Mass) Rules'!$A$1:$D$150,4,0),SUMPRODUCT(IF(I157="",0,INDEX('Appendix 3 Rules'!$B$2:$B$18,MATCH(F157,'Appendix 3 Rules'!$A$2:$A$17))))+(IF(K157="",0,INDEX('Appendix 3 Rules'!$C$2:$C$18,MATCH(F157,'Appendix 3 Rules'!$A$2:$A$17))))+(IF(M157="",0,INDEX('Appendix 3 Rules'!$D$2:$D$18,MATCH(F157,'Appendix 3 Rules'!$A$2:$A$17))))+(IF(O157="",0,INDEX('Appendix 3 Rules'!$E$2:$E$18,MATCH(F157,'Appendix 3 Rules'!$A$2:$A$17))))+(IF(Q157="",0,INDEX('Appendix 3 Rules'!$F$2:$F$18,MATCH(F157,'Appendix 3 Rules'!$A$2:$A$17))))+(IF(S157="",0,INDEX('Appendix 3 Rules'!$G$2:$G$18,MATCH(F157,'Appendix 3 Rules'!$A$2:$A$17))))+(IF(U157="",0,INDEX('Appendix 3 Rules'!$H$2:$H$18,MATCH(F157,'Appendix 3 Rules'!$A$2:$A$17))))+(IF(W157="",0,INDEX('Appendix 3 Rules'!$I$2:$I$18,MATCH(F157,'Appendix 3 Rules'!$A$2:$A$17))))+(IF(Y157="",0,INDEX('Appendix 3 Rules'!$J$2:$J$18,MATCH(F157,'Appendix 3 Rules'!$A$2:$A$17))))+(IF(AA157="",0,INDEX('Appendix 3 Rules'!$K$2:$K$18,MATCH(F157,'Appendix 3 Rules'!$A$2:$A$17))))+(IF(AC157="",0,INDEX('Appendix 3 Rules'!$L$2:$L$18,MATCH(F157,'Appendix 3 Rules'!$A$2:$A$17))))+(IF(AE157="",0,INDEX('Appendix 3 Rules'!$M$2:$M$18,MATCH(F157,'Appendix 3 Rules'!$A$2:$A$17))))+(IF(AG157="",0,INDEX('Appendix 3 Rules'!$N$2:$N$18,MATCH(F157,'Appendix 3 Rules'!$A$2:$A$17))))+(IF(F157="gc1",VLOOKUP(F157,'Appendix 3 Rules'!A$34:$O148,15)))+(IF(F157="gc2",VLOOKUP(F157,'Appendix 3 Rules'!A$34:$O148,15)))+(IF(F157="gc3",VLOOKUP(F157,'Appendix 3 Rules'!A$34:$O148,15)))+(IF(F157="gr1",VLOOKUP(F157,'Appendix 3 Rules'!A$34:$O148,15)))+(IF(F157="gr2",VLOOKUP(F157,'Appendix 3 Rules'!A$34:$O148,15)))+(IF(F157="gr3",VLOOKUP(F157,'Appendix 3 Rules'!A$34:$O148,15)))+(IF(F157="h1",VLOOKUP(F157,'Appendix 3 Rules'!A$34:$O148,15)))+(IF(F157="h2",VLOOKUP(F157,'Appendix 3 Rules'!A$34:$O148,15)))+(IF(F157="h3",VLOOKUP(F157,'Appendix 3 Rules'!A$34:$O148,15)))+(IF(F157="i1",VLOOKUP(F157,'Appendix 3 Rules'!A$34:$O148,15)))+(IF(F157="i2",VLOOKUP(F157,'Appendix 3 Rules'!A$34:$O148,15)))+(IF(F157="j1",VLOOKUP(F157,'Appendix 3 Rules'!A$34:$O148,15)))+(IF(F157="j2",VLOOKUP(F157,'Appendix 3 Rules'!A$34:$O148,15)))+(IF(F157="k",VLOOKUP(F157,'Appendix 3 Rules'!A$34:$O148,15)))+(IF(F157="l1",VLOOKUP(F157,'Appendix 3 Rules'!A$34:$O148,15)))+(IF(F157="l2",VLOOKUP(F157,'Appendix 3 Rules'!A$34:$O148,15)))+(IF(F157="m1",VLOOKUP(F157,'Appendix 3 Rules'!A$34:$O148,15)))+(IF(F157="m2",VLOOKUP(F157,'Appendix 3 Rules'!A$34:$O148,15)))+(IF(F157="m3",VLOOKUP(F157,'Appendix 3 Rules'!A$34:$O148,15)))+(IF(F157="n",VLOOKUP(F157,'Appendix 3 Rules'!A$34:$O148,15)))+(IF(F157="o",VLOOKUP(F157,'Appendix 3 Rules'!A$34:$O148,15)))+(IF(F157="p",VLOOKUP(F157,'Appendix 3 Rules'!A$34:$O148,15)))+(IF(F157="q",VLOOKUP(F157,'Appendix 3 Rules'!A$34:$O148,15)))+(IF(F157="r",VLOOKUP(F157,'Appendix 3 Rules'!A$34:$O148,15)))+(IF(F157="s",VLOOKUP(F157,'Appendix 3 Rules'!A$34:$O148,15)))+(IF(F157="t",VLOOKUP(F157,'Appendix 3 Rules'!A$34:$O148,15)))+(IF(F157="u",VLOOKUP(F157,'Appendix 3 Rules'!A$34:$O148,15))))))</f>
        <v/>
      </c>
      <c r="I157" s="15"/>
      <c r="J157" s="16"/>
      <c r="K157" s="15"/>
      <c r="L157" s="16"/>
      <c r="M157" s="15"/>
      <c r="N157" s="16"/>
      <c r="O157" s="15"/>
      <c r="P157" s="16"/>
      <c r="Q157" s="15"/>
      <c r="R157" s="16"/>
      <c r="S157" s="15"/>
      <c r="T157" s="16"/>
      <c r="U157" s="15"/>
      <c r="V157" s="16"/>
      <c r="W157" s="15"/>
      <c r="X157" s="16"/>
      <c r="Y157" s="15"/>
      <c r="Z157" s="16"/>
      <c r="AA157" s="15"/>
      <c r="AB157" s="16"/>
      <c r="AC157" s="11"/>
      <c r="AD157" s="16"/>
      <c r="AE157" s="11"/>
      <c r="AF157" s="16"/>
      <c r="AG157" s="11"/>
      <c r="AH157" s="16"/>
      <c r="AJ157" s="16" t="str">
        <f>IF(AND(F157&lt;&gt;"f",M157&lt;&gt;""),VLOOKUP(F157,'Appendix 3 Rules'!$A$1:$O$34,4,FALSE),"")</f>
        <v/>
      </c>
      <c r="AK157" s="16" t="str">
        <f>IF(Q157="","",VLOOKUP(F157,'Appendix 3 Rules'!$A$1:$N$34,6,FALSE))</f>
        <v/>
      </c>
      <c r="AL157" s="16" t="str">
        <f>IF(AND(F157="f",U157&lt;&gt;""),VLOOKUP(F157,'Appendix 3 Rules'!$A$1:$N$34,8,FALSE),"")</f>
        <v/>
      </c>
    </row>
    <row r="158" spans="1:38" ht="18" customHeight="1" x14ac:dyDescent="0.2">
      <c r="B158" s="92"/>
      <c r="C158" s="12"/>
      <c r="D158" s="13"/>
      <c r="E158" s="12"/>
      <c r="F158" s="11"/>
      <c r="G158" s="26" t="str">
        <f>IF(F158="","",SUMPRODUCT(IF(I158="",0,INDEX('Appendix 3 Rules'!$B$2:$B$18,MATCH(F158,'Appendix 3 Rules'!$A$2:$A$17))))+(IF(K158="",0,INDEX('Appendix 3 Rules'!$C$2:$C$18,MATCH(F158,'Appendix 3 Rules'!$A$2:$A$17))))+(IF(M158="",0,INDEX('Appendix 3 Rules'!$D$2:$D$18,MATCH(F158,'Appendix 3 Rules'!$A$2:$A$17))))+(IF(O158="",0,INDEX('Appendix 3 Rules'!$E$2:$E$18,MATCH(F158,'Appendix 3 Rules'!$A$2:$A$17))))+(IF(Q158="",0,INDEX('Appendix 3 Rules'!$F$2:$F$18,MATCH(F158,'Appendix 3 Rules'!$A$2:$A$17))))+(IF(S158="",0,INDEX('Appendix 3 Rules'!$G$2:$G$18,MATCH(F158,'Appendix 3 Rules'!$A$2:$A$17))))+(IF(U158="",0,INDEX('Appendix 3 Rules'!$H$2:$H$18,MATCH(F158,'Appendix 3 Rules'!$A$2:$A$17))))+(IF(W158="",0,INDEX('Appendix 3 Rules'!$I$2:$I$18,MATCH(F158,'Appendix 3 Rules'!$A$2:$A$17))))+(IF(Y158="",0,INDEX('Appendix 3 Rules'!$J$2:$J$18,MATCH(F158,'Appendix 3 Rules'!$A$2:$A$17))))+(IF(AA158="",0,INDEX('Appendix 3 Rules'!$K$2:$K$18,MATCH(F158,'Appendix 3 Rules'!$A$2:$A$17))))+(IF(AC158="",0,INDEX('Appendix 3 Rules'!$L$2:$L$18,MATCH(F158,'Appendix 3 Rules'!$A$2:$A$17))))+(IF(AE158="",0,INDEX('Appendix 3 Rules'!$M$2:$M$18,MATCH(F158,'Appendix 3 Rules'!$A$2:$A$17))))+(IF(AG158="",0,INDEX('Appendix 3 Rules'!$N$2:$N$18,MATCH(F158,'Appendix 3 Rules'!$A$2:$A$17))))+(IF(F158="gc1",VLOOKUP(F158,'Appendix 3 Rules'!A$34:$O149,15)))+(IF(F158="gc2",VLOOKUP(F158,'Appendix 3 Rules'!A$34:$O149,15)))+(IF(F158="gc3",VLOOKUP(F158,'Appendix 3 Rules'!A$34:$O149,15)))+(IF(F158="gr1",VLOOKUP(F158,'Appendix 3 Rules'!A$34:$O149,15)))+(IF(F158="gr2",VLOOKUP(F158,'Appendix 3 Rules'!A$34:$O149,15)))+(IF(F158="gr3",VLOOKUP(F158,'Appendix 3 Rules'!A$34:$O149,15)))+(IF(F158="h1",VLOOKUP(F158,'Appendix 3 Rules'!A$34:$O149,15)))+(IF(F158="h2",VLOOKUP(F158,'Appendix 3 Rules'!A$34:$O149,15)))+(IF(F158="h3",VLOOKUP(F158,'Appendix 3 Rules'!A$34:$O149,15)))+(IF(F158="i1",VLOOKUP(F158,'Appendix 3 Rules'!A$34:$O149,15)))+(IF(F158="i2",VLOOKUP(F158,'Appendix 3 Rules'!A$34:$O149,15)))+(IF(F158="j1",VLOOKUP(F158,'Appendix 3 Rules'!A$34:$O149,15)))+(IF(F158="j2",VLOOKUP(F158,'Appendix 3 Rules'!A$34:$O149,15)))+(IF(F158="k",VLOOKUP(F158,'Appendix 3 Rules'!A$34:$O149,15)))+(IF(F158="l1",VLOOKUP(F158,'Appendix 3 Rules'!A$34:$O149,15)))+(IF(F158="l2",VLOOKUP(F158,'Appendix 3 Rules'!A$34:$O149,15)))+(IF(F158="m1",VLOOKUP(F158,'Appendix 3 Rules'!A$34:$O149,15)))+(IF(F158="m2",VLOOKUP(F158,'Appendix 3 Rules'!A$34:$O149,15)))+(IF(F158="m3",VLOOKUP(F158,'Appendix 3 Rules'!A$34:$O149,15)))+(IF(F158="n",VLOOKUP(F158,'Appendix 3 Rules'!A$34:$O149,15)))+(IF(F158="o",VLOOKUP(F158,'Appendix 3 Rules'!A$34:$O149,15)))+(IF(F158="p",VLOOKUP(F158,'Appendix 3 Rules'!A$34:$O149,15)))+(IF(F158="q",VLOOKUP(F158,'Appendix 3 Rules'!A$34:$O149,15)))+(IF(F158="r",VLOOKUP(F158,'Appendix 3 Rules'!A$34:$O149,15)))+(IF(F158="s",VLOOKUP(F158,'Appendix 3 Rules'!A$34:$O149,15)))+(IF(F158="t",VLOOKUP(F158,'Appendix 3 Rules'!A$34:$O149,15)))+(IF(F158="u",VLOOKUP(F158,'Appendix 3 Rules'!A$34:$O149,15))))</f>
        <v/>
      </c>
      <c r="H158" s="93" t="str">
        <f>IF(F158="","",IF(OR(F158="d",F158="e",F158="gc1",F158="gc2",F158="gc3",F158="gr1",F158="gr2",F158="gr3",F158="h1",F158="h2",F158="h3",F158="i1",F158="i2",F158="j1",F158="j2",F158="k",F158="l1",F158="l2",F158="m1",F158="m2",F158="m3",F158="n",F158="o",F158="p",F158="q",F158="r",F158="s",F158="t",F158="u",F158="f"),MIN(G158,VLOOKUP(F158,'Appx 3 (Mass) Rules'!$A$1:$D$150,4,0)),MIN(G158,VLOOKUP(F158,'Appx 3 (Mass) Rules'!$A$1:$D$150,4,0),SUMPRODUCT(IF(I158="",0,INDEX('Appendix 3 Rules'!$B$2:$B$18,MATCH(F158,'Appendix 3 Rules'!$A$2:$A$17))))+(IF(K158="",0,INDEX('Appendix 3 Rules'!$C$2:$C$18,MATCH(F158,'Appendix 3 Rules'!$A$2:$A$17))))+(IF(M158="",0,INDEX('Appendix 3 Rules'!$D$2:$D$18,MATCH(F158,'Appendix 3 Rules'!$A$2:$A$17))))+(IF(O158="",0,INDEX('Appendix 3 Rules'!$E$2:$E$18,MATCH(F158,'Appendix 3 Rules'!$A$2:$A$17))))+(IF(Q158="",0,INDEX('Appendix 3 Rules'!$F$2:$F$18,MATCH(F158,'Appendix 3 Rules'!$A$2:$A$17))))+(IF(S158="",0,INDEX('Appendix 3 Rules'!$G$2:$G$18,MATCH(F158,'Appendix 3 Rules'!$A$2:$A$17))))+(IF(U158="",0,INDEX('Appendix 3 Rules'!$H$2:$H$18,MATCH(F158,'Appendix 3 Rules'!$A$2:$A$17))))+(IF(W158="",0,INDEX('Appendix 3 Rules'!$I$2:$I$18,MATCH(F158,'Appendix 3 Rules'!$A$2:$A$17))))+(IF(Y158="",0,INDEX('Appendix 3 Rules'!$J$2:$J$18,MATCH(F158,'Appendix 3 Rules'!$A$2:$A$17))))+(IF(AA158="",0,INDEX('Appendix 3 Rules'!$K$2:$K$18,MATCH(F158,'Appendix 3 Rules'!$A$2:$A$17))))+(IF(AC158="",0,INDEX('Appendix 3 Rules'!$L$2:$L$18,MATCH(F158,'Appendix 3 Rules'!$A$2:$A$17))))+(IF(AE158="",0,INDEX('Appendix 3 Rules'!$M$2:$M$18,MATCH(F158,'Appendix 3 Rules'!$A$2:$A$17))))+(IF(AG158="",0,INDEX('Appendix 3 Rules'!$N$2:$N$18,MATCH(F158,'Appendix 3 Rules'!$A$2:$A$17))))+(IF(F158="gc1",VLOOKUP(F158,'Appendix 3 Rules'!A$34:$O149,15)))+(IF(F158="gc2",VLOOKUP(F158,'Appendix 3 Rules'!A$34:$O149,15)))+(IF(F158="gc3",VLOOKUP(F158,'Appendix 3 Rules'!A$34:$O149,15)))+(IF(F158="gr1",VLOOKUP(F158,'Appendix 3 Rules'!A$34:$O149,15)))+(IF(F158="gr2",VLOOKUP(F158,'Appendix 3 Rules'!A$34:$O149,15)))+(IF(F158="gr3",VLOOKUP(F158,'Appendix 3 Rules'!A$34:$O149,15)))+(IF(F158="h1",VLOOKUP(F158,'Appendix 3 Rules'!A$34:$O149,15)))+(IF(F158="h2",VLOOKUP(F158,'Appendix 3 Rules'!A$34:$O149,15)))+(IF(F158="h3",VLOOKUP(F158,'Appendix 3 Rules'!A$34:$O149,15)))+(IF(F158="i1",VLOOKUP(F158,'Appendix 3 Rules'!A$34:$O149,15)))+(IF(F158="i2",VLOOKUP(F158,'Appendix 3 Rules'!A$34:$O149,15)))+(IF(F158="j1",VLOOKUP(F158,'Appendix 3 Rules'!A$34:$O149,15)))+(IF(F158="j2",VLOOKUP(F158,'Appendix 3 Rules'!A$34:$O149,15)))+(IF(F158="k",VLOOKUP(F158,'Appendix 3 Rules'!A$34:$O149,15)))+(IF(F158="l1",VLOOKUP(F158,'Appendix 3 Rules'!A$34:$O149,15)))+(IF(F158="l2",VLOOKUP(F158,'Appendix 3 Rules'!A$34:$O149,15)))+(IF(F158="m1",VLOOKUP(F158,'Appendix 3 Rules'!A$34:$O149,15)))+(IF(F158="m2",VLOOKUP(F158,'Appendix 3 Rules'!A$34:$O149,15)))+(IF(F158="m3",VLOOKUP(F158,'Appendix 3 Rules'!A$34:$O149,15)))+(IF(F158="n",VLOOKUP(F158,'Appendix 3 Rules'!A$34:$O149,15)))+(IF(F158="o",VLOOKUP(F158,'Appendix 3 Rules'!A$34:$O149,15)))+(IF(F158="p",VLOOKUP(F158,'Appendix 3 Rules'!A$34:$O149,15)))+(IF(F158="q",VLOOKUP(F158,'Appendix 3 Rules'!A$34:$O149,15)))+(IF(F158="r",VLOOKUP(F158,'Appendix 3 Rules'!A$34:$O149,15)))+(IF(F158="s",VLOOKUP(F158,'Appendix 3 Rules'!A$34:$O149,15)))+(IF(F158="t",VLOOKUP(F158,'Appendix 3 Rules'!A$34:$O149,15)))+(IF(F158="u",VLOOKUP(F158,'Appendix 3 Rules'!A$34:$O149,15))))))</f>
        <v/>
      </c>
      <c r="I158" s="14"/>
      <c r="J158" s="17"/>
      <c r="K158" s="14"/>
      <c r="L158" s="17"/>
      <c r="M158" s="14"/>
      <c r="N158" s="17"/>
      <c r="O158" s="14"/>
      <c r="P158" s="17"/>
      <c r="Q158" s="14"/>
      <c r="R158" s="17"/>
      <c r="S158" s="90"/>
      <c r="T158" s="17"/>
      <c r="U158" s="14"/>
      <c r="V158" s="17"/>
      <c r="W158" s="14"/>
      <c r="X158" s="17"/>
      <c r="Y158" s="91"/>
      <c r="Z158" s="17"/>
      <c r="AA158" s="91"/>
      <c r="AB158" s="17"/>
      <c r="AC158" s="11"/>
      <c r="AD158" s="16"/>
      <c r="AE158" s="11"/>
      <c r="AF158" s="16"/>
      <c r="AG158" s="11"/>
      <c r="AH158" s="16"/>
      <c r="AJ158" s="16" t="str">
        <f>IF(AND(F158&lt;&gt;"f",M158&lt;&gt;""),VLOOKUP(F158,'Appendix 3 Rules'!$A$1:$O$34,4,FALSE),"")</f>
        <v/>
      </c>
      <c r="AK158" s="16" t="str">
        <f>IF(Q158="","",VLOOKUP(F158,'Appendix 3 Rules'!$A$1:$N$34,6,FALSE))</f>
        <v/>
      </c>
      <c r="AL158" s="16" t="str">
        <f>IF(AND(F158="f",U158&lt;&gt;""),VLOOKUP(F158,'Appendix 3 Rules'!$A$1:$N$34,8,FALSE),"")</f>
        <v/>
      </c>
    </row>
    <row r="159" spans="1:38" ht="18" customHeight="1" x14ac:dyDescent="0.2">
      <c r="B159" s="92"/>
      <c r="C159" s="12"/>
      <c r="D159" s="13"/>
      <c r="E159" s="12"/>
      <c r="F159" s="11"/>
      <c r="G159" s="26" t="str">
        <f>IF(F159="","",SUMPRODUCT(IF(I159="",0,INDEX('Appendix 3 Rules'!$B$2:$B$18,MATCH(F159,'Appendix 3 Rules'!$A$2:$A$17))))+(IF(K159="",0,INDEX('Appendix 3 Rules'!$C$2:$C$18,MATCH(F159,'Appendix 3 Rules'!$A$2:$A$17))))+(IF(M159="",0,INDEX('Appendix 3 Rules'!$D$2:$D$18,MATCH(F159,'Appendix 3 Rules'!$A$2:$A$17))))+(IF(O159="",0,INDEX('Appendix 3 Rules'!$E$2:$E$18,MATCH(F159,'Appendix 3 Rules'!$A$2:$A$17))))+(IF(Q159="",0,INDEX('Appendix 3 Rules'!$F$2:$F$18,MATCH(F159,'Appendix 3 Rules'!$A$2:$A$17))))+(IF(S159="",0,INDEX('Appendix 3 Rules'!$G$2:$G$18,MATCH(F159,'Appendix 3 Rules'!$A$2:$A$17))))+(IF(U159="",0,INDEX('Appendix 3 Rules'!$H$2:$H$18,MATCH(F159,'Appendix 3 Rules'!$A$2:$A$17))))+(IF(W159="",0,INDEX('Appendix 3 Rules'!$I$2:$I$18,MATCH(F159,'Appendix 3 Rules'!$A$2:$A$17))))+(IF(Y159="",0,INDEX('Appendix 3 Rules'!$J$2:$J$18,MATCH(F159,'Appendix 3 Rules'!$A$2:$A$17))))+(IF(AA159="",0,INDEX('Appendix 3 Rules'!$K$2:$K$18,MATCH(F159,'Appendix 3 Rules'!$A$2:$A$17))))+(IF(AC159="",0,INDEX('Appendix 3 Rules'!$L$2:$L$18,MATCH(F159,'Appendix 3 Rules'!$A$2:$A$17))))+(IF(AE159="",0,INDEX('Appendix 3 Rules'!$M$2:$M$18,MATCH(F159,'Appendix 3 Rules'!$A$2:$A$17))))+(IF(AG159="",0,INDEX('Appendix 3 Rules'!$N$2:$N$18,MATCH(F159,'Appendix 3 Rules'!$A$2:$A$17))))+(IF(F159="gc1",VLOOKUP(F159,'Appendix 3 Rules'!A$34:$O150,15)))+(IF(F159="gc2",VLOOKUP(F159,'Appendix 3 Rules'!A$34:$O150,15)))+(IF(F159="gc3",VLOOKUP(F159,'Appendix 3 Rules'!A$34:$O150,15)))+(IF(F159="gr1",VLOOKUP(F159,'Appendix 3 Rules'!A$34:$O150,15)))+(IF(F159="gr2",VLOOKUP(F159,'Appendix 3 Rules'!A$34:$O150,15)))+(IF(F159="gr3",VLOOKUP(F159,'Appendix 3 Rules'!A$34:$O150,15)))+(IF(F159="h1",VLOOKUP(F159,'Appendix 3 Rules'!A$34:$O150,15)))+(IF(F159="h2",VLOOKUP(F159,'Appendix 3 Rules'!A$34:$O150,15)))+(IF(F159="h3",VLOOKUP(F159,'Appendix 3 Rules'!A$34:$O150,15)))+(IF(F159="i1",VLOOKUP(F159,'Appendix 3 Rules'!A$34:$O150,15)))+(IF(F159="i2",VLOOKUP(F159,'Appendix 3 Rules'!A$34:$O150,15)))+(IF(F159="j1",VLOOKUP(F159,'Appendix 3 Rules'!A$34:$O150,15)))+(IF(F159="j2",VLOOKUP(F159,'Appendix 3 Rules'!A$34:$O150,15)))+(IF(F159="k",VLOOKUP(F159,'Appendix 3 Rules'!A$34:$O150,15)))+(IF(F159="l1",VLOOKUP(F159,'Appendix 3 Rules'!A$34:$O150,15)))+(IF(F159="l2",VLOOKUP(F159,'Appendix 3 Rules'!A$34:$O150,15)))+(IF(F159="m1",VLOOKUP(F159,'Appendix 3 Rules'!A$34:$O150,15)))+(IF(F159="m2",VLOOKUP(F159,'Appendix 3 Rules'!A$34:$O150,15)))+(IF(F159="m3",VLOOKUP(F159,'Appendix 3 Rules'!A$34:$O150,15)))+(IF(F159="n",VLOOKUP(F159,'Appendix 3 Rules'!A$34:$O150,15)))+(IF(F159="o",VLOOKUP(F159,'Appendix 3 Rules'!A$34:$O150,15)))+(IF(F159="p",VLOOKUP(F159,'Appendix 3 Rules'!A$34:$O150,15)))+(IF(F159="q",VLOOKUP(F159,'Appendix 3 Rules'!A$34:$O150,15)))+(IF(F159="r",VLOOKUP(F159,'Appendix 3 Rules'!A$34:$O150,15)))+(IF(F159="s",VLOOKUP(F159,'Appendix 3 Rules'!A$34:$O150,15)))+(IF(F159="t",VLOOKUP(F159,'Appendix 3 Rules'!A$34:$O150,15)))+(IF(F159="u",VLOOKUP(F159,'Appendix 3 Rules'!A$34:$O150,15))))</f>
        <v/>
      </c>
      <c r="H159" s="93" t="str">
        <f>IF(F159="","",IF(OR(F159="d",F159="e",F159="gc1",F159="gc2",F159="gc3",F159="gr1",F159="gr2",F159="gr3",F159="h1",F159="h2",F159="h3",F159="i1",F159="i2",F159="j1",F159="j2",F159="k",F159="l1",F159="l2",F159="m1",F159="m2",F159="m3",F159="n",F159="o",F159="p",F159="q",F159="r",F159="s",F159="t",F159="u",F159="f"),MIN(G159,VLOOKUP(F159,'Appx 3 (Mass) Rules'!$A$1:$D$150,4,0)),MIN(G159,VLOOKUP(F159,'Appx 3 (Mass) Rules'!$A$1:$D$150,4,0),SUMPRODUCT(IF(I159="",0,INDEX('Appendix 3 Rules'!$B$2:$B$18,MATCH(F159,'Appendix 3 Rules'!$A$2:$A$17))))+(IF(K159="",0,INDEX('Appendix 3 Rules'!$C$2:$C$18,MATCH(F159,'Appendix 3 Rules'!$A$2:$A$17))))+(IF(M159="",0,INDEX('Appendix 3 Rules'!$D$2:$D$18,MATCH(F159,'Appendix 3 Rules'!$A$2:$A$17))))+(IF(O159="",0,INDEX('Appendix 3 Rules'!$E$2:$E$18,MATCH(F159,'Appendix 3 Rules'!$A$2:$A$17))))+(IF(Q159="",0,INDEX('Appendix 3 Rules'!$F$2:$F$18,MATCH(F159,'Appendix 3 Rules'!$A$2:$A$17))))+(IF(S159="",0,INDEX('Appendix 3 Rules'!$G$2:$G$18,MATCH(F159,'Appendix 3 Rules'!$A$2:$A$17))))+(IF(U159="",0,INDEX('Appendix 3 Rules'!$H$2:$H$18,MATCH(F159,'Appendix 3 Rules'!$A$2:$A$17))))+(IF(W159="",0,INDEX('Appendix 3 Rules'!$I$2:$I$18,MATCH(F159,'Appendix 3 Rules'!$A$2:$A$17))))+(IF(Y159="",0,INDEX('Appendix 3 Rules'!$J$2:$J$18,MATCH(F159,'Appendix 3 Rules'!$A$2:$A$17))))+(IF(AA159="",0,INDEX('Appendix 3 Rules'!$K$2:$K$18,MATCH(F159,'Appendix 3 Rules'!$A$2:$A$17))))+(IF(AC159="",0,INDEX('Appendix 3 Rules'!$L$2:$L$18,MATCH(F159,'Appendix 3 Rules'!$A$2:$A$17))))+(IF(AE159="",0,INDEX('Appendix 3 Rules'!$M$2:$M$18,MATCH(F159,'Appendix 3 Rules'!$A$2:$A$17))))+(IF(AG159="",0,INDEX('Appendix 3 Rules'!$N$2:$N$18,MATCH(F159,'Appendix 3 Rules'!$A$2:$A$17))))+(IF(F159="gc1",VLOOKUP(F159,'Appendix 3 Rules'!A$34:$O150,15)))+(IF(F159="gc2",VLOOKUP(F159,'Appendix 3 Rules'!A$34:$O150,15)))+(IF(F159="gc3",VLOOKUP(F159,'Appendix 3 Rules'!A$34:$O150,15)))+(IF(F159="gr1",VLOOKUP(F159,'Appendix 3 Rules'!A$34:$O150,15)))+(IF(F159="gr2",VLOOKUP(F159,'Appendix 3 Rules'!A$34:$O150,15)))+(IF(F159="gr3",VLOOKUP(F159,'Appendix 3 Rules'!A$34:$O150,15)))+(IF(F159="h1",VLOOKUP(F159,'Appendix 3 Rules'!A$34:$O150,15)))+(IF(F159="h2",VLOOKUP(F159,'Appendix 3 Rules'!A$34:$O150,15)))+(IF(F159="h3",VLOOKUP(F159,'Appendix 3 Rules'!A$34:$O150,15)))+(IF(F159="i1",VLOOKUP(F159,'Appendix 3 Rules'!A$34:$O150,15)))+(IF(F159="i2",VLOOKUP(F159,'Appendix 3 Rules'!A$34:$O150,15)))+(IF(F159="j1",VLOOKUP(F159,'Appendix 3 Rules'!A$34:$O150,15)))+(IF(F159="j2",VLOOKUP(F159,'Appendix 3 Rules'!A$34:$O150,15)))+(IF(F159="k",VLOOKUP(F159,'Appendix 3 Rules'!A$34:$O150,15)))+(IF(F159="l1",VLOOKUP(F159,'Appendix 3 Rules'!A$34:$O150,15)))+(IF(F159="l2",VLOOKUP(F159,'Appendix 3 Rules'!A$34:$O150,15)))+(IF(F159="m1",VLOOKUP(F159,'Appendix 3 Rules'!A$34:$O150,15)))+(IF(F159="m2",VLOOKUP(F159,'Appendix 3 Rules'!A$34:$O150,15)))+(IF(F159="m3",VLOOKUP(F159,'Appendix 3 Rules'!A$34:$O150,15)))+(IF(F159="n",VLOOKUP(F159,'Appendix 3 Rules'!A$34:$O150,15)))+(IF(F159="o",VLOOKUP(F159,'Appendix 3 Rules'!A$34:$O150,15)))+(IF(F159="p",VLOOKUP(F159,'Appendix 3 Rules'!A$34:$O150,15)))+(IF(F159="q",VLOOKUP(F159,'Appendix 3 Rules'!A$34:$O150,15)))+(IF(F159="r",VLOOKUP(F159,'Appendix 3 Rules'!A$34:$O150,15)))+(IF(F159="s",VLOOKUP(F159,'Appendix 3 Rules'!A$34:$O150,15)))+(IF(F159="t",VLOOKUP(F159,'Appendix 3 Rules'!A$34:$O150,15)))+(IF(F159="u",VLOOKUP(F159,'Appendix 3 Rules'!A$34:$O150,15))))))</f>
        <v/>
      </c>
      <c r="I159" s="15"/>
      <c r="J159" s="16"/>
      <c r="K159" s="15"/>
      <c r="L159" s="16"/>
      <c r="M159" s="15"/>
      <c r="N159" s="16"/>
      <c r="O159" s="15"/>
      <c r="P159" s="16"/>
      <c r="Q159" s="15"/>
      <c r="R159" s="16"/>
      <c r="S159" s="15"/>
      <c r="T159" s="16"/>
      <c r="U159" s="15"/>
      <c r="V159" s="16"/>
      <c r="W159" s="15"/>
      <c r="X159" s="16"/>
      <c r="Y159" s="15"/>
      <c r="Z159" s="16"/>
      <c r="AA159" s="15"/>
      <c r="AB159" s="16"/>
      <c r="AC159" s="11"/>
      <c r="AD159" s="16"/>
      <c r="AE159" s="11"/>
      <c r="AF159" s="16"/>
      <c r="AG159" s="11"/>
      <c r="AH159" s="16"/>
      <c r="AJ159" s="16" t="str">
        <f>IF(AND(F159&lt;&gt;"f",M159&lt;&gt;""),VLOOKUP(F159,'Appendix 3 Rules'!$A$1:$O$34,4,FALSE),"")</f>
        <v/>
      </c>
      <c r="AK159" s="16" t="str">
        <f>IF(Q159="","",VLOOKUP(F159,'Appendix 3 Rules'!$A$1:$N$34,6,FALSE))</f>
        <v/>
      </c>
      <c r="AL159" s="16" t="str">
        <f>IF(AND(F159="f",U159&lt;&gt;""),VLOOKUP(F159,'Appendix 3 Rules'!$A$1:$N$34,8,FALSE),"")</f>
        <v/>
      </c>
    </row>
    <row r="160" spans="1:38" ht="18" customHeight="1" x14ac:dyDescent="0.2">
      <c r="A160" s="94"/>
      <c r="B160" s="92"/>
      <c r="C160" s="12"/>
      <c r="D160" s="13"/>
      <c r="E160" s="12"/>
      <c r="F160" s="11"/>
      <c r="G160" s="26" t="str">
        <f>IF(F160="","",SUMPRODUCT(IF(I160="",0,INDEX('Appendix 3 Rules'!$B$2:$B$18,MATCH(F160,'Appendix 3 Rules'!$A$2:$A$17))))+(IF(K160="",0,INDEX('Appendix 3 Rules'!$C$2:$C$18,MATCH(F160,'Appendix 3 Rules'!$A$2:$A$17))))+(IF(M160="",0,INDEX('Appendix 3 Rules'!$D$2:$D$18,MATCH(F160,'Appendix 3 Rules'!$A$2:$A$17))))+(IF(O160="",0,INDEX('Appendix 3 Rules'!$E$2:$E$18,MATCH(F160,'Appendix 3 Rules'!$A$2:$A$17))))+(IF(Q160="",0,INDEX('Appendix 3 Rules'!$F$2:$F$18,MATCH(F160,'Appendix 3 Rules'!$A$2:$A$17))))+(IF(S160="",0,INDEX('Appendix 3 Rules'!$G$2:$G$18,MATCH(F160,'Appendix 3 Rules'!$A$2:$A$17))))+(IF(U160="",0,INDEX('Appendix 3 Rules'!$H$2:$H$18,MATCH(F160,'Appendix 3 Rules'!$A$2:$A$17))))+(IF(W160="",0,INDEX('Appendix 3 Rules'!$I$2:$I$18,MATCH(F160,'Appendix 3 Rules'!$A$2:$A$17))))+(IF(Y160="",0,INDEX('Appendix 3 Rules'!$J$2:$J$18,MATCH(F160,'Appendix 3 Rules'!$A$2:$A$17))))+(IF(AA160="",0,INDEX('Appendix 3 Rules'!$K$2:$K$18,MATCH(F160,'Appendix 3 Rules'!$A$2:$A$17))))+(IF(AC160="",0,INDEX('Appendix 3 Rules'!$L$2:$L$18,MATCH(F160,'Appendix 3 Rules'!$A$2:$A$17))))+(IF(AE160="",0,INDEX('Appendix 3 Rules'!$M$2:$M$18,MATCH(F160,'Appendix 3 Rules'!$A$2:$A$17))))+(IF(AG160="",0,INDEX('Appendix 3 Rules'!$N$2:$N$18,MATCH(F160,'Appendix 3 Rules'!$A$2:$A$17))))+(IF(F160="gc1",VLOOKUP(F160,'Appendix 3 Rules'!A$34:$O151,15)))+(IF(F160="gc2",VLOOKUP(F160,'Appendix 3 Rules'!A$34:$O151,15)))+(IF(F160="gc3",VLOOKUP(F160,'Appendix 3 Rules'!A$34:$O151,15)))+(IF(F160="gr1",VLOOKUP(F160,'Appendix 3 Rules'!A$34:$O151,15)))+(IF(F160="gr2",VLOOKUP(F160,'Appendix 3 Rules'!A$34:$O151,15)))+(IF(F160="gr3",VLOOKUP(F160,'Appendix 3 Rules'!A$34:$O151,15)))+(IF(F160="h1",VLOOKUP(F160,'Appendix 3 Rules'!A$34:$O151,15)))+(IF(F160="h2",VLOOKUP(F160,'Appendix 3 Rules'!A$34:$O151,15)))+(IF(F160="h3",VLOOKUP(F160,'Appendix 3 Rules'!A$34:$O151,15)))+(IF(F160="i1",VLOOKUP(F160,'Appendix 3 Rules'!A$34:$O151,15)))+(IF(F160="i2",VLOOKUP(F160,'Appendix 3 Rules'!A$34:$O151,15)))+(IF(F160="j1",VLOOKUP(F160,'Appendix 3 Rules'!A$34:$O151,15)))+(IF(F160="j2",VLOOKUP(F160,'Appendix 3 Rules'!A$34:$O151,15)))+(IF(F160="k",VLOOKUP(F160,'Appendix 3 Rules'!A$34:$O151,15)))+(IF(F160="l1",VLOOKUP(F160,'Appendix 3 Rules'!A$34:$O151,15)))+(IF(F160="l2",VLOOKUP(F160,'Appendix 3 Rules'!A$34:$O151,15)))+(IF(F160="m1",VLOOKUP(F160,'Appendix 3 Rules'!A$34:$O151,15)))+(IF(F160="m2",VLOOKUP(F160,'Appendix 3 Rules'!A$34:$O151,15)))+(IF(F160="m3",VLOOKUP(F160,'Appendix 3 Rules'!A$34:$O151,15)))+(IF(F160="n",VLOOKUP(F160,'Appendix 3 Rules'!A$34:$O151,15)))+(IF(F160="o",VLOOKUP(F160,'Appendix 3 Rules'!A$34:$O151,15)))+(IF(F160="p",VLOOKUP(F160,'Appendix 3 Rules'!A$34:$O151,15)))+(IF(F160="q",VLOOKUP(F160,'Appendix 3 Rules'!A$34:$O151,15)))+(IF(F160="r",VLOOKUP(F160,'Appendix 3 Rules'!A$34:$O151,15)))+(IF(F160="s",VLOOKUP(F160,'Appendix 3 Rules'!A$34:$O151,15)))+(IF(F160="t",VLOOKUP(F160,'Appendix 3 Rules'!A$34:$O151,15)))+(IF(F160="u",VLOOKUP(F160,'Appendix 3 Rules'!A$34:$O151,15))))</f>
        <v/>
      </c>
      <c r="H160" s="93" t="str">
        <f>IF(F160="","",IF(OR(F160="d",F160="e",F160="gc1",F160="gc2",F160="gc3",F160="gr1",F160="gr2",F160="gr3",F160="h1",F160="h2",F160="h3",F160="i1",F160="i2",F160="j1",F160="j2",F160="k",F160="l1",F160="l2",F160="m1",F160="m2",F160="m3",F160="n",F160="o",F160="p",F160="q",F160="r",F160="s",F160="t",F160="u",F160="f"),MIN(G160,VLOOKUP(F160,'Appx 3 (Mass) Rules'!$A$1:$D$150,4,0)),MIN(G160,VLOOKUP(F160,'Appx 3 (Mass) Rules'!$A$1:$D$150,4,0),SUMPRODUCT(IF(I160="",0,INDEX('Appendix 3 Rules'!$B$2:$B$18,MATCH(F160,'Appendix 3 Rules'!$A$2:$A$17))))+(IF(K160="",0,INDEX('Appendix 3 Rules'!$C$2:$C$18,MATCH(F160,'Appendix 3 Rules'!$A$2:$A$17))))+(IF(M160="",0,INDEX('Appendix 3 Rules'!$D$2:$D$18,MATCH(F160,'Appendix 3 Rules'!$A$2:$A$17))))+(IF(O160="",0,INDEX('Appendix 3 Rules'!$E$2:$E$18,MATCH(F160,'Appendix 3 Rules'!$A$2:$A$17))))+(IF(Q160="",0,INDEX('Appendix 3 Rules'!$F$2:$F$18,MATCH(F160,'Appendix 3 Rules'!$A$2:$A$17))))+(IF(S160="",0,INDEX('Appendix 3 Rules'!$G$2:$G$18,MATCH(F160,'Appendix 3 Rules'!$A$2:$A$17))))+(IF(U160="",0,INDEX('Appendix 3 Rules'!$H$2:$H$18,MATCH(F160,'Appendix 3 Rules'!$A$2:$A$17))))+(IF(W160="",0,INDEX('Appendix 3 Rules'!$I$2:$I$18,MATCH(F160,'Appendix 3 Rules'!$A$2:$A$17))))+(IF(Y160="",0,INDEX('Appendix 3 Rules'!$J$2:$J$18,MATCH(F160,'Appendix 3 Rules'!$A$2:$A$17))))+(IF(AA160="",0,INDEX('Appendix 3 Rules'!$K$2:$K$18,MATCH(F160,'Appendix 3 Rules'!$A$2:$A$17))))+(IF(AC160="",0,INDEX('Appendix 3 Rules'!$L$2:$L$18,MATCH(F160,'Appendix 3 Rules'!$A$2:$A$17))))+(IF(AE160="",0,INDEX('Appendix 3 Rules'!$M$2:$M$18,MATCH(F160,'Appendix 3 Rules'!$A$2:$A$17))))+(IF(AG160="",0,INDEX('Appendix 3 Rules'!$N$2:$N$18,MATCH(F160,'Appendix 3 Rules'!$A$2:$A$17))))+(IF(F160="gc1",VLOOKUP(F160,'Appendix 3 Rules'!A$34:$O151,15)))+(IF(F160="gc2",VLOOKUP(F160,'Appendix 3 Rules'!A$34:$O151,15)))+(IF(F160="gc3",VLOOKUP(F160,'Appendix 3 Rules'!A$34:$O151,15)))+(IF(F160="gr1",VLOOKUP(F160,'Appendix 3 Rules'!A$34:$O151,15)))+(IF(F160="gr2",VLOOKUP(F160,'Appendix 3 Rules'!A$34:$O151,15)))+(IF(F160="gr3",VLOOKUP(F160,'Appendix 3 Rules'!A$34:$O151,15)))+(IF(F160="h1",VLOOKUP(F160,'Appendix 3 Rules'!A$34:$O151,15)))+(IF(F160="h2",VLOOKUP(F160,'Appendix 3 Rules'!A$34:$O151,15)))+(IF(F160="h3",VLOOKUP(F160,'Appendix 3 Rules'!A$34:$O151,15)))+(IF(F160="i1",VLOOKUP(F160,'Appendix 3 Rules'!A$34:$O151,15)))+(IF(F160="i2",VLOOKUP(F160,'Appendix 3 Rules'!A$34:$O151,15)))+(IF(F160="j1",VLOOKUP(F160,'Appendix 3 Rules'!A$34:$O151,15)))+(IF(F160="j2",VLOOKUP(F160,'Appendix 3 Rules'!A$34:$O151,15)))+(IF(F160="k",VLOOKUP(F160,'Appendix 3 Rules'!A$34:$O151,15)))+(IF(F160="l1",VLOOKUP(F160,'Appendix 3 Rules'!A$34:$O151,15)))+(IF(F160="l2",VLOOKUP(F160,'Appendix 3 Rules'!A$34:$O151,15)))+(IF(F160="m1",VLOOKUP(F160,'Appendix 3 Rules'!A$34:$O151,15)))+(IF(F160="m2",VLOOKUP(F160,'Appendix 3 Rules'!A$34:$O151,15)))+(IF(F160="m3",VLOOKUP(F160,'Appendix 3 Rules'!A$34:$O151,15)))+(IF(F160="n",VLOOKUP(F160,'Appendix 3 Rules'!A$34:$O151,15)))+(IF(F160="o",VLOOKUP(F160,'Appendix 3 Rules'!A$34:$O151,15)))+(IF(F160="p",VLOOKUP(F160,'Appendix 3 Rules'!A$34:$O151,15)))+(IF(F160="q",VLOOKUP(F160,'Appendix 3 Rules'!A$34:$O151,15)))+(IF(F160="r",VLOOKUP(F160,'Appendix 3 Rules'!A$34:$O151,15)))+(IF(F160="s",VLOOKUP(F160,'Appendix 3 Rules'!A$34:$O151,15)))+(IF(F160="t",VLOOKUP(F160,'Appendix 3 Rules'!A$34:$O151,15)))+(IF(F160="u",VLOOKUP(F160,'Appendix 3 Rules'!A$34:$O151,15))))))</f>
        <v/>
      </c>
      <c r="I160" s="14"/>
      <c r="J160" s="17"/>
      <c r="K160" s="14"/>
      <c r="L160" s="17"/>
      <c r="M160" s="14"/>
      <c r="N160" s="17"/>
      <c r="O160" s="14"/>
      <c r="P160" s="17"/>
      <c r="Q160" s="14"/>
      <c r="R160" s="17"/>
      <c r="S160" s="90"/>
      <c r="T160" s="17"/>
      <c r="U160" s="14"/>
      <c r="V160" s="17"/>
      <c r="W160" s="14"/>
      <c r="X160" s="17"/>
      <c r="Y160" s="91"/>
      <c r="Z160" s="17"/>
      <c r="AA160" s="91"/>
      <c r="AB160" s="17"/>
      <c r="AC160" s="11"/>
      <c r="AD160" s="16"/>
      <c r="AE160" s="11"/>
      <c r="AF160" s="16"/>
      <c r="AG160" s="11"/>
      <c r="AH160" s="16"/>
      <c r="AJ160" s="16" t="str">
        <f>IF(AND(F160&lt;&gt;"f",M160&lt;&gt;""),VLOOKUP(F160,'Appendix 3 Rules'!$A$1:$O$34,4,FALSE),"")</f>
        <v/>
      </c>
      <c r="AK160" s="16" t="str">
        <f>IF(Q160="","",VLOOKUP(F160,'Appendix 3 Rules'!$A$1:$N$34,6,FALSE))</f>
        <v/>
      </c>
      <c r="AL160" s="16" t="str">
        <f>IF(AND(F160="f",U160&lt;&gt;""),VLOOKUP(F160,'Appendix 3 Rules'!$A$1:$N$34,8,FALSE),"")</f>
        <v/>
      </c>
    </row>
    <row r="161" spans="1:38" ht="18" customHeight="1" x14ac:dyDescent="0.2">
      <c r="B161" s="92"/>
      <c r="C161" s="12"/>
      <c r="D161" s="13"/>
      <c r="E161" s="12"/>
      <c r="F161" s="11"/>
      <c r="G161" s="26" t="str">
        <f>IF(F161="","",SUMPRODUCT(IF(I161="",0,INDEX('Appendix 3 Rules'!$B$2:$B$18,MATCH(F161,'Appendix 3 Rules'!$A$2:$A$17))))+(IF(K161="",0,INDEX('Appendix 3 Rules'!$C$2:$C$18,MATCH(F161,'Appendix 3 Rules'!$A$2:$A$17))))+(IF(M161="",0,INDEX('Appendix 3 Rules'!$D$2:$D$18,MATCH(F161,'Appendix 3 Rules'!$A$2:$A$17))))+(IF(O161="",0,INDEX('Appendix 3 Rules'!$E$2:$E$18,MATCH(F161,'Appendix 3 Rules'!$A$2:$A$17))))+(IF(Q161="",0,INDEX('Appendix 3 Rules'!$F$2:$F$18,MATCH(F161,'Appendix 3 Rules'!$A$2:$A$17))))+(IF(S161="",0,INDEX('Appendix 3 Rules'!$G$2:$G$18,MATCH(F161,'Appendix 3 Rules'!$A$2:$A$17))))+(IF(U161="",0,INDEX('Appendix 3 Rules'!$H$2:$H$18,MATCH(F161,'Appendix 3 Rules'!$A$2:$A$17))))+(IF(W161="",0,INDEX('Appendix 3 Rules'!$I$2:$I$18,MATCH(F161,'Appendix 3 Rules'!$A$2:$A$17))))+(IF(Y161="",0,INDEX('Appendix 3 Rules'!$J$2:$J$18,MATCH(F161,'Appendix 3 Rules'!$A$2:$A$17))))+(IF(AA161="",0,INDEX('Appendix 3 Rules'!$K$2:$K$18,MATCH(F161,'Appendix 3 Rules'!$A$2:$A$17))))+(IF(AC161="",0,INDEX('Appendix 3 Rules'!$L$2:$L$18,MATCH(F161,'Appendix 3 Rules'!$A$2:$A$17))))+(IF(AE161="",0,INDEX('Appendix 3 Rules'!$M$2:$M$18,MATCH(F161,'Appendix 3 Rules'!$A$2:$A$17))))+(IF(AG161="",0,INDEX('Appendix 3 Rules'!$N$2:$N$18,MATCH(F161,'Appendix 3 Rules'!$A$2:$A$17))))+(IF(F161="gc1",VLOOKUP(F161,'Appendix 3 Rules'!A$34:$O152,15)))+(IF(F161="gc2",VLOOKUP(F161,'Appendix 3 Rules'!A$34:$O152,15)))+(IF(F161="gc3",VLOOKUP(F161,'Appendix 3 Rules'!A$34:$O152,15)))+(IF(F161="gr1",VLOOKUP(F161,'Appendix 3 Rules'!A$34:$O152,15)))+(IF(F161="gr2",VLOOKUP(F161,'Appendix 3 Rules'!A$34:$O152,15)))+(IF(F161="gr3",VLOOKUP(F161,'Appendix 3 Rules'!A$34:$O152,15)))+(IF(F161="h1",VLOOKUP(F161,'Appendix 3 Rules'!A$34:$O152,15)))+(IF(F161="h2",VLOOKUP(F161,'Appendix 3 Rules'!A$34:$O152,15)))+(IF(F161="h3",VLOOKUP(F161,'Appendix 3 Rules'!A$34:$O152,15)))+(IF(F161="i1",VLOOKUP(F161,'Appendix 3 Rules'!A$34:$O152,15)))+(IF(F161="i2",VLOOKUP(F161,'Appendix 3 Rules'!A$34:$O152,15)))+(IF(F161="j1",VLOOKUP(F161,'Appendix 3 Rules'!A$34:$O152,15)))+(IF(F161="j2",VLOOKUP(F161,'Appendix 3 Rules'!A$34:$O152,15)))+(IF(F161="k",VLOOKUP(F161,'Appendix 3 Rules'!A$34:$O152,15)))+(IF(F161="l1",VLOOKUP(F161,'Appendix 3 Rules'!A$34:$O152,15)))+(IF(F161="l2",VLOOKUP(F161,'Appendix 3 Rules'!A$34:$O152,15)))+(IF(F161="m1",VLOOKUP(F161,'Appendix 3 Rules'!A$34:$O152,15)))+(IF(F161="m2",VLOOKUP(F161,'Appendix 3 Rules'!A$34:$O152,15)))+(IF(F161="m3",VLOOKUP(F161,'Appendix 3 Rules'!A$34:$O152,15)))+(IF(F161="n",VLOOKUP(F161,'Appendix 3 Rules'!A$34:$O152,15)))+(IF(F161="o",VLOOKUP(F161,'Appendix 3 Rules'!A$34:$O152,15)))+(IF(F161="p",VLOOKUP(F161,'Appendix 3 Rules'!A$34:$O152,15)))+(IF(F161="q",VLOOKUP(F161,'Appendix 3 Rules'!A$34:$O152,15)))+(IF(F161="r",VLOOKUP(F161,'Appendix 3 Rules'!A$34:$O152,15)))+(IF(F161="s",VLOOKUP(F161,'Appendix 3 Rules'!A$34:$O152,15)))+(IF(F161="t",VLOOKUP(F161,'Appendix 3 Rules'!A$34:$O152,15)))+(IF(F161="u",VLOOKUP(F161,'Appendix 3 Rules'!A$34:$O152,15))))</f>
        <v/>
      </c>
      <c r="H161" s="93" t="str">
        <f>IF(F161="","",IF(OR(F161="d",F161="e",F161="gc1",F161="gc2",F161="gc3",F161="gr1",F161="gr2",F161="gr3",F161="h1",F161="h2",F161="h3",F161="i1",F161="i2",F161="j1",F161="j2",F161="k",F161="l1",F161="l2",F161="m1",F161="m2",F161="m3",F161="n",F161="o",F161="p",F161="q",F161="r",F161="s",F161="t",F161="u",F161="f"),MIN(G161,VLOOKUP(F161,'Appx 3 (Mass) Rules'!$A$1:$D$150,4,0)),MIN(G161,VLOOKUP(F161,'Appx 3 (Mass) Rules'!$A$1:$D$150,4,0),SUMPRODUCT(IF(I161="",0,INDEX('Appendix 3 Rules'!$B$2:$B$18,MATCH(F161,'Appendix 3 Rules'!$A$2:$A$17))))+(IF(K161="",0,INDEX('Appendix 3 Rules'!$C$2:$C$18,MATCH(F161,'Appendix 3 Rules'!$A$2:$A$17))))+(IF(M161="",0,INDEX('Appendix 3 Rules'!$D$2:$D$18,MATCH(F161,'Appendix 3 Rules'!$A$2:$A$17))))+(IF(O161="",0,INDEX('Appendix 3 Rules'!$E$2:$E$18,MATCH(F161,'Appendix 3 Rules'!$A$2:$A$17))))+(IF(Q161="",0,INDEX('Appendix 3 Rules'!$F$2:$F$18,MATCH(F161,'Appendix 3 Rules'!$A$2:$A$17))))+(IF(S161="",0,INDEX('Appendix 3 Rules'!$G$2:$G$18,MATCH(F161,'Appendix 3 Rules'!$A$2:$A$17))))+(IF(U161="",0,INDEX('Appendix 3 Rules'!$H$2:$H$18,MATCH(F161,'Appendix 3 Rules'!$A$2:$A$17))))+(IF(W161="",0,INDEX('Appendix 3 Rules'!$I$2:$I$18,MATCH(F161,'Appendix 3 Rules'!$A$2:$A$17))))+(IF(Y161="",0,INDEX('Appendix 3 Rules'!$J$2:$J$18,MATCH(F161,'Appendix 3 Rules'!$A$2:$A$17))))+(IF(AA161="",0,INDEX('Appendix 3 Rules'!$K$2:$K$18,MATCH(F161,'Appendix 3 Rules'!$A$2:$A$17))))+(IF(AC161="",0,INDEX('Appendix 3 Rules'!$L$2:$L$18,MATCH(F161,'Appendix 3 Rules'!$A$2:$A$17))))+(IF(AE161="",0,INDEX('Appendix 3 Rules'!$M$2:$M$18,MATCH(F161,'Appendix 3 Rules'!$A$2:$A$17))))+(IF(AG161="",0,INDEX('Appendix 3 Rules'!$N$2:$N$18,MATCH(F161,'Appendix 3 Rules'!$A$2:$A$17))))+(IF(F161="gc1",VLOOKUP(F161,'Appendix 3 Rules'!A$34:$O152,15)))+(IF(F161="gc2",VLOOKUP(F161,'Appendix 3 Rules'!A$34:$O152,15)))+(IF(F161="gc3",VLOOKUP(F161,'Appendix 3 Rules'!A$34:$O152,15)))+(IF(F161="gr1",VLOOKUP(F161,'Appendix 3 Rules'!A$34:$O152,15)))+(IF(F161="gr2",VLOOKUP(F161,'Appendix 3 Rules'!A$34:$O152,15)))+(IF(F161="gr3",VLOOKUP(F161,'Appendix 3 Rules'!A$34:$O152,15)))+(IF(F161="h1",VLOOKUP(F161,'Appendix 3 Rules'!A$34:$O152,15)))+(IF(F161="h2",VLOOKUP(F161,'Appendix 3 Rules'!A$34:$O152,15)))+(IF(F161="h3",VLOOKUP(F161,'Appendix 3 Rules'!A$34:$O152,15)))+(IF(F161="i1",VLOOKUP(F161,'Appendix 3 Rules'!A$34:$O152,15)))+(IF(F161="i2",VLOOKUP(F161,'Appendix 3 Rules'!A$34:$O152,15)))+(IF(F161="j1",VLOOKUP(F161,'Appendix 3 Rules'!A$34:$O152,15)))+(IF(F161="j2",VLOOKUP(F161,'Appendix 3 Rules'!A$34:$O152,15)))+(IF(F161="k",VLOOKUP(F161,'Appendix 3 Rules'!A$34:$O152,15)))+(IF(F161="l1",VLOOKUP(F161,'Appendix 3 Rules'!A$34:$O152,15)))+(IF(F161="l2",VLOOKUP(F161,'Appendix 3 Rules'!A$34:$O152,15)))+(IF(F161="m1",VLOOKUP(F161,'Appendix 3 Rules'!A$34:$O152,15)))+(IF(F161="m2",VLOOKUP(F161,'Appendix 3 Rules'!A$34:$O152,15)))+(IF(F161="m3",VLOOKUP(F161,'Appendix 3 Rules'!A$34:$O152,15)))+(IF(F161="n",VLOOKUP(F161,'Appendix 3 Rules'!A$34:$O152,15)))+(IF(F161="o",VLOOKUP(F161,'Appendix 3 Rules'!A$34:$O152,15)))+(IF(F161="p",VLOOKUP(F161,'Appendix 3 Rules'!A$34:$O152,15)))+(IF(F161="q",VLOOKUP(F161,'Appendix 3 Rules'!A$34:$O152,15)))+(IF(F161="r",VLOOKUP(F161,'Appendix 3 Rules'!A$34:$O152,15)))+(IF(F161="s",VLOOKUP(F161,'Appendix 3 Rules'!A$34:$O152,15)))+(IF(F161="t",VLOOKUP(F161,'Appendix 3 Rules'!A$34:$O152,15)))+(IF(F161="u",VLOOKUP(F161,'Appendix 3 Rules'!A$34:$O152,15))))))</f>
        <v/>
      </c>
      <c r="I161" s="15"/>
      <c r="J161" s="16"/>
      <c r="K161" s="15"/>
      <c r="L161" s="16"/>
      <c r="M161" s="15"/>
      <c r="N161" s="16"/>
      <c r="O161" s="15"/>
      <c r="P161" s="16"/>
      <c r="Q161" s="15"/>
      <c r="R161" s="16"/>
      <c r="S161" s="15"/>
      <c r="T161" s="16"/>
      <c r="U161" s="15"/>
      <c r="V161" s="16"/>
      <c r="W161" s="15"/>
      <c r="X161" s="16"/>
      <c r="Y161" s="15"/>
      <c r="Z161" s="16"/>
      <c r="AA161" s="15"/>
      <c r="AB161" s="16"/>
      <c r="AC161" s="11"/>
      <c r="AD161" s="16"/>
      <c r="AE161" s="11"/>
      <c r="AF161" s="16"/>
      <c r="AG161" s="11"/>
      <c r="AH161" s="16"/>
      <c r="AJ161" s="16" t="str">
        <f>IF(AND(F161&lt;&gt;"f",M161&lt;&gt;""),VLOOKUP(F161,'Appendix 3 Rules'!$A$1:$O$34,4,FALSE),"")</f>
        <v/>
      </c>
      <c r="AK161" s="16" t="str">
        <f>IF(Q161="","",VLOOKUP(F161,'Appendix 3 Rules'!$A$1:$N$34,6,FALSE))</f>
        <v/>
      </c>
      <c r="AL161" s="16" t="str">
        <f>IF(AND(F161="f",U161&lt;&gt;""),VLOOKUP(F161,'Appendix 3 Rules'!$A$1:$N$34,8,FALSE),"")</f>
        <v/>
      </c>
    </row>
    <row r="162" spans="1:38" ht="18" customHeight="1" x14ac:dyDescent="0.2">
      <c r="B162" s="92"/>
      <c r="C162" s="12"/>
      <c r="D162" s="13"/>
      <c r="E162" s="12"/>
      <c r="F162" s="11"/>
      <c r="G162" s="26" t="str">
        <f>IF(F162="","",SUMPRODUCT(IF(I162="",0,INDEX('Appendix 3 Rules'!$B$2:$B$18,MATCH(F162,'Appendix 3 Rules'!$A$2:$A$17))))+(IF(K162="",0,INDEX('Appendix 3 Rules'!$C$2:$C$18,MATCH(F162,'Appendix 3 Rules'!$A$2:$A$17))))+(IF(M162="",0,INDEX('Appendix 3 Rules'!$D$2:$D$18,MATCH(F162,'Appendix 3 Rules'!$A$2:$A$17))))+(IF(O162="",0,INDEX('Appendix 3 Rules'!$E$2:$E$18,MATCH(F162,'Appendix 3 Rules'!$A$2:$A$17))))+(IF(Q162="",0,INDEX('Appendix 3 Rules'!$F$2:$F$18,MATCH(F162,'Appendix 3 Rules'!$A$2:$A$17))))+(IF(S162="",0,INDEX('Appendix 3 Rules'!$G$2:$G$18,MATCH(F162,'Appendix 3 Rules'!$A$2:$A$17))))+(IF(U162="",0,INDEX('Appendix 3 Rules'!$H$2:$H$18,MATCH(F162,'Appendix 3 Rules'!$A$2:$A$17))))+(IF(W162="",0,INDEX('Appendix 3 Rules'!$I$2:$I$18,MATCH(F162,'Appendix 3 Rules'!$A$2:$A$17))))+(IF(Y162="",0,INDEX('Appendix 3 Rules'!$J$2:$J$18,MATCH(F162,'Appendix 3 Rules'!$A$2:$A$17))))+(IF(AA162="",0,INDEX('Appendix 3 Rules'!$K$2:$K$18,MATCH(F162,'Appendix 3 Rules'!$A$2:$A$17))))+(IF(AC162="",0,INDEX('Appendix 3 Rules'!$L$2:$L$18,MATCH(F162,'Appendix 3 Rules'!$A$2:$A$17))))+(IF(AE162="",0,INDEX('Appendix 3 Rules'!$M$2:$M$18,MATCH(F162,'Appendix 3 Rules'!$A$2:$A$17))))+(IF(AG162="",0,INDEX('Appendix 3 Rules'!$N$2:$N$18,MATCH(F162,'Appendix 3 Rules'!$A$2:$A$17))))+(IF(F162="gc1",VLOOKUP(F162,'Appendix 3 Rules'!A$34:$O153,15)))+(IF(F162="gc2",VLOOKUP(F162,'Appendix 3 Rules'!A$34:$O153,15)))+(IF(F162="gc3",VLOOKUP(F162,'Appendix 3 Rules'!A$34:$O153,15)))+(IF(F162="gr1",VLOOKUP(F162,'Appendix 3 Rules'!A$34:$O153,15)))+(IF(F162="gr2",VLOOKUP(F162,'Appendix 3 Rules'!A$34:$O153,15)))+(IF(F162="gr3",VLOOKUP(F162,'Appendix 3 Rules'!A$34:$O153,15)))+(IF(F162="h1",VLOOKUP(F162,'Appendix 3 Rules'!A$34:$O153,15)))+(IF(F162="h2",VLOOKUP(F162,'Appendix 3 Rules'!A$34:$O153,15)))+(IF(F162="h3",VLOOKUP(F162,'Appendix 3 Rules'!A$34:$O153,15)))+(IF(F162="i1",VLOOKUP(F162,'Appendix 3 Rules'!A$34:$O153,15)))+(IF(F162="i2",VLOOKUP(F162,'Appendix 3 Rules'!A$34:$O153,15)))+(IF(F162="j1",VLOOKUP(F162,'Appendix 3 Rules'!A$34:$O153,15)))+(IF(F162="j2",VLOOKUP(F162,'Appendix 3 Rules'!A$34:$O153,15)))+(IF(F162="k",VLOOKUP(F162,'Appendix 3 Rules'!A$34:$O153,15)))+(IF(F162="l1",VLOOKUP(F162,'Appendix 3 Rules'!A$34:$O153,15)))+(IF(F162="l2",VLOOKUP(F162,'Appendix 3 Rules'!A$34:$O153,15)))+(IF(F162="m1",VLOOKUP(F162,'Appendix 3 Rules'!A$34:$O153,15)))+(IF(F162="m2",VLOOKUP(F162,'Appendix 3 Rules'!A$34:$O153,15)))+(IF(F162="m3",VLOOKUP(F162,'Appendix 3 Rules'!A$34:$O153,15)))+(IF(F162="n",VLOOKUP(F162,'Appendix 3 Rules'!A$34:$O153,15)))+(IF(F162="o",VLOOKUP(F162,'Appendix 3 Rules'!A$34:$O153,15)))+(IF(F162="p",VLOOKUP(F162,'Appendix 3 Rules'!A$34:$O153,15)))+(IF(F162="q",VLOOKUP(F162,'Appendix 3 Rules'!A$34:$O153,15)))+(IF(F162="r",VLOOKUP(F162,'Appendix 3 Rules'!A$34:$O153,15)))+(IF(F162="s",VLOOKUP(F162,'Appendix 3 Rules'!A$34:$O153,15)))+(IF(F162="t",VLOOKUP(F162,'Appendix 3 Rules'!A$34:$O153,15)))+(IF(F162="u",VLOOKUP(F162,'Appendix 3 Rules'!A$34:$O153,15))))</f>
        <v/>
      </c>
      <c r="H162" s="93" t="str">
        <f>IF(F162="","",IF(OR(F162="d",F162="e",F162="gc1",F162="gc2",F162="gc3",F162="gr1",F162="gr2",F162="gr3",F162="h1",F162="h2",F162="h3",F162="i1",F162="i2",F162="j1",F162="j2",F162="k",F162="l1",F162="l2",F162="m1",F162="m2",F162="m3",F162="n",F162="o",F162="p",F162="q",F162="r",F162="s",F162="t",F162="u",F162="f"),MIN(G162,VLOOKUP(F162,'Appx 3 (Mass) Rules'!$A$1:$D$150,4,0)),MIN(G162,VLOOKUP(F162,'Appx 3 (Mass) Rules'!$A$1:$D$150,4,0),SUMPRODUCT(IF(I162="",0,INDEX('Appendix 3 Rules'!$B$2:$B$18,MATCH(F162,'Appendix 3 Rules'!$A$2:$A$17))))+(IF(K162="",0,INDEX('Appendix 3 Rules'!$C$2:$C$18,MATCH(F162,'Appendix 3 Rules'!$A$2:$A$17))))+(IF(M162="",0,INDEX('Appendix 3 Rules'!$D$2:$D$18,MATCH(F162,'Appendix 3 Rules'!$A$2:$A$17))))+(IF(O162="",0,INDEX('Appendix 3 Rules'!$E$2:$E$18,MATCH(F162,'Appendix 3 Rules'!$A$2:$A$17))))+(IF(Q162="",0,INDEX('Appendix 3 Rules'!$F$2:$F$18,MATCH(F162,'Appendix 3 Rules'!$A$2:$A$17))))+(IF(S162="",0,INDEX('Appendix 3 Rules'!$G$2:$G$18,MATCH(F162,'Appendix 3 Rules'!$A$2:$A$17))))+(IF(U162="",0,INDEX('Appendix 3 Rules'!$H$2:$H$18,MATCH(F162,'Appendix 3 Rules'!$A$2:$A$17))))+(IF(W162="",0,INDEX('Appendix 3 Rules'!$I$2:$I$18,MATCH(F162,'Appendix 3 Rules'!$A$2:$A$17))))+(IF(Y162="",0,INDEX('Appendix 3 Rules'!$J$2:$J$18,MATCH(F162,'Appendix 3 Rules'!$A$2:$A$17))))+(IF(AA162="",0,INDEX('Appendix 3 Rules'!$K$2:$K$18,MATCH(F162,'Appendix 3 Rules'!$A$2:$A$17))))+(IF(AC162="",0,INDEX('Appendix 3 Rules'!$L$2:$L$18,MATCH(F162,'Appendix 3 Rules'!$A$2:$A$17))))+(IF(AE162="",0,INDEX('Appendix 3 Rules'!$M$2:$M$18,MATCH(F162,'Appendix 3 Rules'!$A$2:$A$17))))+(IF(AG162="",0,INDEX('Appendix 3 Rules'!$N$2:$N$18,MATCH(F162,'Appendix 3 Rules'!$A$2:$A$17))))+(IF(F162="gc1",VLOOKUP(F162,'Appendix 3 Rules'!A$34:$O153,15)))+(IF(F162="gc2",VLOOKUP(F162,'Appendix 3 Rules'!A$34:$O153,15)))+(IF(F162="gc3",VLOOKUP(F162,'Appendix 3 Rules'!A$34:$O153,15)))+(IF(F162="gr1",VLOOKUP(F162,'Appendix 3 Rules'!A$34:$O153,15)))+(IF(F162="gr2",VLOOKUP(F162,'Appendix 3 Rules'!A$34:$O153,15)))+(IF(F162="gr3",VLOOKUP(F162,'Appendix 3 Rules'!A$34:$O153,15)))+(IF(F162="h1",VLOOKUP(F162,'Appendix 3 Rules'!A$34:$O153,15)))+(IF(F162="h2",VLOOKUP(F162,'Appendix 3 Rules'!A$34:$O153,15)))+(IF(F162="h3",VLOOKUP(F162,'Appendix 3 Rules'!A$34:$O153,15)))+(IF(F162="i1",VLOOKUP(F162,'Appendix 3 Rules'!A$34:$O153,15)))+(IF(F162="i2",VLOOKUP(F162,'Appendix 3 Rules'!A$34:$O153,15)))+(IF(F162="j1",VLOOKUP(F162,'Appendix 3 Rules'!A$34:$O153,15)))+(IF(F162="j2",VLOOKUP(F162,'Appendix 3 Rules'!A$34:$O153,15)))+(IF(F162="k",VLOOKUP(F162,'Appendix 3 Rules'!A$34:$O153,15)))+(IF(F162="l1",VLOOKUP(F162,'Appendix 3 Rules'!A$34:$O153,15)))+(IF(F162="l2",VLOOKUP(F162,'Appendix 3 Rules'!A$34:$O153,15)))+(IF(F162="m1",VLOOKUP(F162,'Appendix 3 Rules'!A$34:$O153,15)))+(IF(F162="m2",VLOOKUP(F162,'Appendix 3 Rules'!A$34:$O153,15)))+(IF(F162="m3",VLOOKUP(F162,'Appendix 3 Rules'!A$34:$O153,15)))+(IF(F162="n",VLOOKUP(F162,'Appendix 3 Rules'!A$34:$O153,15)))+(IF(F162="o",VLOOKUP(F162,'Appendix 3 Rules'!A$34:$O153,15)))+(IF(F162="p",VLOOKUP(F162,'Appendix 3 Rules'!A$34:$O153,15)))+(IF(F162="q",VLOOKUP(F162,'Appendix 3 Rules'!A$34:$O153,15)))+(IF(F162="r",VLOOKUP(F162,'Appendix 3 Rules'!A$34:$O153,15)))+(IF(F162="s",VLOOKUP(F162,'Appendix 3 Rules'!A$34:$O153,15)))+(IF(F162="t",VLOOKUP(F162,'Appendix 3 Rules'!A$34:$O153,15)))+(IF(F162="u",VLOOKUP(F162,'Appendix 3 Rules'!A$34:$O153,15))))))</f>
        <v/>
      </c>
      <c r="I162" s="14"/>
      <c r="J162" s="17"/>
      <c r="K162" s="14"/>
      <c r="L162" s="17"/>
      <c r="M162" s="14"/>
      <c r="N162" s="17"/>
      <c r="O162" s="14"/>
      <c r="P162" s="17"/>
      <c r="Q162" s="14"/>
      <c r="R162" s="17"/>
      <c r="S162" s="90"/>
      <c r="T162" s="17"/>
      <c r="U162" s="14"/>
      <c r="V162" s="17"/>
      <c r="W162" s="14"/>
      <c r="X162" s="17"/>
      <c r="Y162" s="91"/>
      <c r="Z162" s="17"/>
      <c r="AA162" s="91"/>
      <c r="AB162" s="17"/>
      <c r="AC162" s="11"/>
      <c r="AD162" s="16"/>
      <c r="AE162" s="11"/>
      <c r="AF162" s="16"/>
      <c r="AG162" s="11"/>
      <c r="AH162" s="16"/>
      <c r="AJ162" s="16" t="str">
        <f>IF(AND(F162&lt;&gt;"f",M162&lt;&gt;""),VLOOKUP(F162,'Appendix 3 Rules'!$A$1:$O$34,4,FALSE),"")</f>
        <v/>
      </c>
      <c r="AK162" s="16" t="str">
        <f>IF(Q162="","",VLOOKUP(F162,'Appendix 3 Rules'!$A$1:$N$34,6,FALSE))</f>
        <v/>
      </c>
      <c r="AL162" s="16" t="str">
        <f>IF(AND(F162="f",U162&lt;&gt;""),VLOOKUP(F162,'Appendix 3 Rules'!$A$1:$N$34,8,FALSE),"")</f>
        <v/>
      </c>
    </row>
    <row r="163" spans="1:38" ht="18" customHeight="1" x14ac:dyDescent="0.2">
      <c r="B163" s="92"/>
      <c r="C163" s="12"/>
      <c r="D163" s="13"/>
      <c r="E163" s="12"/>
      <c r="F163" s="11"/>
      <c r="G163" s="26" t="str">
        <f>IF(F163="","",SUMPRODUCT(IF(I163="",0,INDEX('Appendix 3 Rules'!$B$2:$B$18,MATCH(F163,'Appendix 3 Rules'!$A$2:$A$17))))+(IF(K163="",0,INDEX('Appendix 3 Rules'!$C$2:$C$18,MATCH(F163,'Appendix 3 Rules'!$A$2:$A$17))))+(IF(M163="",0,INDEX('Appendix 3 Rules'!$D$2:$D$18,MATCH(F163,'Appendix 3 Rules'!$A$2:$A$17))))+(IF(O163="",0,INDEX('Appendix 3 Rules'!$E$2:$E$18,MATCH(F163,'Appendix 3 Rules'!$A$2:$A$17))))+(IF(Q163="",0,INDEX('Appendix 3 Rules'!$F$2:$F$18,MATCH(F163,'Appendix 3 Rules'!$A$2:$A$17))))+(IF(S163="",0,INDEX('Appendix 3 Rules'!$G$2:$G$18,MATCH(F163,'Appendix 3 Rules'!$A$2:$A$17))))+(IF(U163="",0,INDEX('Appendix 3 Rules'!$H$2:$H$18,MATCH(F163,'Appendix 3 Rules'!$A$2:$A$17))))+(IF(W163="",0,INDEX('Appendix 3 Rules'!$I$2:$I$18,MATCH(F163,'Appendix 3 Rules'!$A$2:$A$17))))+(IF(Y163="",0,INDEX('Appendix 3 Rules'!$J$2:$J$18,MATCH(F163,'Appendix 3 Rules'!$A$2:$A$17))))+(IF(AA163="",0,INDEX('Appendix 3 Rules'!$K$2:$K$18,MATCH(F163,'Appendix 3 Rules'!$A$2:$A$17))))+(IF(AC163="",0,INDEX('Appendix 3 Rules'!$L$2:$L$18,MATCH(F163,'Appendix 3 Rules'!$A$2:$A$17))))+(IF(AE163="",0,INDEX('Appendix 3 Rules'!$M$2:$M$18,MATCH(F163,'Appendix 3 Rules'!$A$2:$A$17))))+(IF(AG163="",0,INDEX('Appendix 3 Rules'!$N$2:$N$18,MATCH(F163,'Appendix 3 Rules'!$A$2:$A$17))))+(IF(F163="gc1",VLOOKUP(F163,'Appendix 3 Rules'!A$34:$O154,15)))+(IF(F163="gc2",VLOOKUP(F163,'Appendix 3 Rules'!A$34:$O154,15)))+(IF(F163="gc3",VLOOKUP(F163,'Appendix 3 Rules'!A$34:$O154,15)))+(IF(F163="gr1",VLOOKUP(F163,'Appendix 3 Rules'!A$34:$O154,15)))+(IF(F163="gr2",VLOOKUP(F163,'Appendix 3 Rules'!A$34:$O154,15)))+(IF(F163="gr3",VLOOKUP(F163,'Appendix 3 Rules'!A$34:$O154,15)))+(IF(F163="h1",VLOOKUP(F163,'Appendix 3 Rules'!A$34:$O154,15)))+(IF(F163="h2",VLOOKUP(F163,'Appendix 3 Rules'!A$34:$O154,15)))+(IF(F163="h3",VLOOKUP(F163,'Appendix 3 Rules'!A$34:$O154,15)))+(IF(F163="i1",VLOOKUP(F163,'Appendix 3 Rules'!A$34:$O154,15)))+(IF(F163="i2",VLOOKUP(F163,'Appendix 3 Rules'!A$34:$O154,15)))+(IF(F163="j1",VLOOKUP(F163,'Appendix 3 Rules'!A$34:$O154,15)))+(IF(F163="j2",VLOOKUP(F163,'Appendix 3 Rules'!A$34:$O154,15)))+(IF(F163="k",VLOOKUP(F163,'Appendix 3 Rules'!A$34:$O154,15)))+(IF(F163="l1",VLOOKUP(F163,'Appendix 3 Rules'!A$34:$O154,15)))+(IF(F163="l2",VLOOKUP(F163,'Appendix 3 Rules'!A$34:$O154,15)))+(IF(F163="m1",VLOOKUP(F163,'Appendix 3 Rules'!A$34:$O154,15)))+(IF(F163="m2",VLOOKUP(F163,'Appendix 3 Rules'!A$34:$O154,15)))+(IF(F163="m3",VLOOKUP(F163,'Appendix 3 Rules'!A$34:$O154,15)))+(IF(F163="n",VLOOKUP(F163,'Appendix 3 Rules'!A$34:$O154,15)))+(IF(F163="o",VLOOKUP(F163,'Appendix 3 Rules'!A$34:$O154,15)))+(IF(F163="p",VLOOKUP(F163,'Appendix 3 Rules'!A$34:$O154,15)))+(IF(F163="q",VLOOKUP(F163,'Appendix 3 Rules'!A$34:$O154,15)))+(IF(F163="r",VLOOKUP(F163,'Appendix 3 Rules'!A$34:$O154,15)))+(IF(F163="s",VLOOKUP(F163,'Appendix 3 Rules'!A$34:$O154,15)))+(IF(F163="t",VLOOKUP(F163,'Appendix 3 Rules'!A$34:$O154,15)))+(IF(F163="u",VLOOKUP(F163,'Appendix 3 Rules'!A$34:$O154,15))))</f>
        <v/>
      </c>
      <c r="H163" s="93" t="str">
        <f>IF(F163="","",IF(OR(F163="d",F163="e",F163="gc1",F163="gc2",F163="gc3",F163="gr1",F163="gr2",F163="gr3",F163="h1",F163="h2",F163="h3",F163="i1",F163="i2",F163="j1",F163="j2",F163="k",F163="l1",F163="l2",F163="m1",F163="m2",F163="m3",F163="n",F163="o",F163="p",F163="q",F163="r",F163="s",F163="t",F163="u",F163="f"),MIN(G163,VLOOKUP(F163,'Appx 3 (Mass) Rules'!$A$1:$D$150,4,0)),MIN(G163,VLOOKUP(F163,'Appx 3 (Mass) Rules'!$A$1:$D$150,4,0),SUMPRODUCT(IF(I163="",0,INDEX('Appendix 3 Rules'!$B$2:$B$18,MATCH(F163,'Appendix 3 Rules'!$A$2:$A$17))))+(IF(K163="",0,INDEX('Appendix 3 Rules'!$C$2:$C$18,MATCH(F163,'Appendix 3 Rules'!$A$2:$A$17))))+(IF(M163="",0,INDEX('Appendix 3 Rules'!$D$2:$D$18,MATCH(F163,'Appendix 3 Rules'!$A$2:$A$17))))+(IF(O163="",0,INDEX('Appendix 3 Rules'!$E$2:$E$18,MATCH(F163,'Appendix 3 Rules'!$A$2:$A$17))))+(IF(Q163="",0,INDEX('Appendix 3 Rules'!$F$2:$F$18,MATCH(F163,'Appendix 3 Rules'!$A$2:$A$17))))+(IF(S163="",0,INDEX('Appendix 3 Rules'!$G$2:$G$18,MATCH(F163,'Appendix 3 Rules'!$A$2:$A$17))))+(IF(U163="",0,INDEX('Appendix 3 Rules'!$H$2:$H$18,MATCH(F163,'Appendix 3 Rules'!$A$2:$A$17))))+(IF(W163="",0,INDEX('Appendix 3 Rules'!$I$2:$I$18,MATCH(F163,'Appendix 3 Rules'!$A$2:$A$17))))+(IF(Y163="",0,INDEX('Appendix 3 Rules'!$J$2:$J$18,MATCH(F163,'Appendix 3 Rules'!$A$2:$A$17))))+(IF(AA163="",0,INDEX('Appendix 3 Rules'!$K$2:$K$18,MATCH(F163,'Appendix 3 Rules'!$A$2:$A$17))))+(IF(AC163="",0,INDEX('Appendix 3 Rules'!$L$2:$L$18,MATCH(F163,'Appendix 3 Rules'!$A$2:$A$17))))+(IF(AE163="",0,INDEX('Appendix 3 Rules'!$M$2:$M$18,MATCH(F163,'Appendix 3 Rules'!$A$2:$A$17))))+(IF(AG163="",0,INDEX('Appendix 3 Rules'!$N$2:$N$18,MATCH(F163,'Appendix 3 Rules'!$A$2:$A$17))))+(IF(F163="gc1",VLOOKUP(F163,'Appendix 3 Rules'!A$34:$O154,15)))+(IF(F163="gc2",VLOOKUP(F163,'Appendix 3 Rules'!A$34:$O154,15)))+(IF(F163="gc3",VLOOKUP(F163,'Appendix 3 Rules'!A$34:$O154,15)))+(IF(F163="gr1",VLOOKUP(F163,'Appendix 3 Rules'!A$34:$O154,15)))+(IF(F163="gr2",VLOOKUP(F163,'Appendix 3 Rules'!A$34:$O154,15)))+(IF(F163="gr3",VLOOKUP(F163,'Appendix 3 Rules'!A$34:$O154,15)))+(IF(F163="h1",VLOOKUP(F163,'Appendix 3 Rules'!A$34:$O154,15)))+(IF(F163="h2",VLOOKUP(F163,'Appendix 3 Rules'!A$34:$O154,15)))+(IF(F163="h3",VLOOKUP(F163,'Appendix 3 Rules'!A$34:$O154,15)))+(IF(F163="i1",VLOOKUP(F163,'Appendix 3 Rules'!A$34:$O154,15)))+(IF(F163="i2",VLOOKUP(F163,'Appendix 3 Rules'!A$34:$O154,15)))+(IF(F163="j1",VLOOKUP(F163,'Appendix 3 Rules'!A$34:$O154,15)))+(IF(F163="j2",VLOOKUP(F163,'Appendix 3 Rules'!A$34:$O154,15)))+(IF(F163="k",VLOOKUP(F163,'Appendix 3 Rules'!A$34:$O154,15)))+(IF(F163="l1",VLOOKUP(F163,'Appendix 3 Rules'!A$34:$O154,15)))+(IF(F163="l2",VLOOKUP(F163,'Appendix 3 Rules'!A$34:$O154,15)))+(IF(F163="m1",VLOOKUP(F163,'Appendix 3 Rules'!A$34:$O154,15)))+(IF(F163="m2",VLOOKUP(F163,'Appendix 3 Rules'!A$34:$O154,15)))+(IF(F163="m3",VLOOKUP(F163,'Appendix 3 Rules'!A$34:$O154,15)))+(IF(F163="n",VLOOKUP(F163,'Appendix 3 Rules'!A$34:$O154,15)))+(IF(F163="o",VLOOKUP(F163,'Appendix 3 Rules'!A$34:$O154,15)))+(IF(F163="p",VLOOKUP(F163,'Appendix 3 Rules'!A$34:$O154,15)))+(IF(F163="q",VLOOKUP(F163,'Appendix 3 Rules'!A$34:$O154,15)))+(IF(F163="r",VLOOKUP(F163,'Appendix 3 Rules'!A$34:$O154,15)))+(IF(F163="s",VLOOKUP(F163,'Appendix 3 Rules'!A$34:$O154,15)))+(IF(F163="t",VLOOKUP(F163,'Appendix 3 Rules'!A$34:$O154,15)))+(IF(F163="u",VLOOKUP(F163,'Appendix 3 Rules'!A$34:$O154,15))))))</f>
        <v/>
      </c>
      <c r="I163" s="15"/>
      <c r="J163" s="16"/>
      <c r="K163" s="15"/>
      <c r="L163" s="16"/>
      <c r="M163" s="15"/>
      <c r="N163" s="16"/>
      <c r="O163" s="15"/>
      <c r="P163" s="16"/>
      <c r="Q163" s="15"/>
      <c r="R163" s="16"/>
      <c r="S163" s="15"/>
      <c r="T163" s="16"/>
      <c r="U163" s="15"/>
      <c r="V163" s="16"/>
      <c r="W163" s="15"/>
      <c r="X163" s="16"/>
      <c r="Y163" s="15"/>
      <c r="Z163" s="16"/>
      <c r="AA163" s="15"/>
      <c r="AB163" s="16"/>
      <c r="AC163" s="11"/>
      <c r="AD163" s="16"/>
      <c r="AE163" s="11"/>
      <c r="AF163" s="16"/>
      <c r="AG163" s="11"/>
      <c r="AH163" s="16"/>
      <c r="AJ163" s="16" t="str">
        <f>IF(AND(F163&lt;&gt;"f",M163&lt;&gt;""),VLOOKUP(F163,'Appendix 3 Rules'!$A$1:$O$34,4,FALSE),"")</f>
        <v/>
      </c>
      <c r="AK163" s="16" t="str">
        <f>IF(Q163="","",VLOOKUP(F163,'Appendix 3 Rules'!$A$1:$N$34,6,FALSE))</f>
        <v/>
      </c>
      <c r="AL163" s="16" t="str">
        <f>IF(AND(F163="f",U163&lt;&gt;""),VLOOKUP(F163,'Appendix 3 Rules'!$A$1:$N$34,8,FALSE),"")</f>
        <v/>
      </c>
    </row>
    <row r="164" spans="1:38" ht="18" customHeight="1" x14ac:dyDescent="0.2">
      <c r="B164" s="92"/>
      <c r="C164" s="12"/>
      <c r="D164" s="13"/>
      <c r="E164" s="12"/>
      <c r="F164" s="11"/>
      <c r="G164" s="26" t="str">
        <f>IF(F164="","",SUMPRODUCT(IF(I164="",0,INDEX('Appendix 3 Rules'!$B$2:$B$18,MATCH(F164,'Appendix 3 Rules'!$A$2:$A$17))))+(IF(K164="",0,INDEX('Appendix 3 Rules'!$C$2:$C$18,MATCH(F164,'Appendix 3 Rules'!$A$2:$A$17))))+(IF(M164="",0,INDEX('Appendix 3 Rules'!$D$2:$D$18,MATCH(F164,'Appendix 3 Rules'!$A$2:$A$17))))+(IF(O164="",0,INDEX('Appendix 3 Rules'!$E$2:$E$18,MATCH(F164,'Appendix 3 Rules'!$A$2:$A$17))))+(IF(Q164="",0,INDEX('Appendix 3 Rules'!$F$2:$F$18,MATCH(F164,'Appendix 3 Rules'!$A$2:$A$17))))+(IF(S164="",0,INDEX('Appendix 3 Rules'!$G$2:$G$18,MATCH(F164,'Appendix 3 Rules'!$A$2:$A$17))))+(IF(U164="",0,INDEX('Appendix 3 Rules'!$H$2:$H$18,MATCH(F164,'Appendix 3 Rules'!$A$2:$A$17))))+(IF(W164="",0,INDEX('Appendix 3 Rules'!$I$2:$I$18,MATCH(F164,'Appendix 3 Rules'!$A$2:$A$17))))+(IF(Y164="",0,INDEX('Appendix 3 Rules'!$J$2:$J$18,MATCH(F164,'Appendix 3 Rules'!$A$2:$A$17))))+(IF(AA164="",0,INDEX('Appendix 3 Rules'!$K$2:$K$18,MATCH(F164,'Appendix 3 Rules'!$A$2:$A$17))))+(IF(AC164="",0,INDEX('Appendix 3 Rules'!$L$2:$L$18,MATCH(F164,'Appendix 3 Rules'!$A$2:$A$17))))+(IF(AE164="",0,INDEX('Appendix 3 Rules'!$M$2:$M$18,MATCH(F164,'Appendix 3 Rules'!$A$2:$A$17))))+(IF(AG164="",0,INDEX('Appendix 3 Rules'!$N$2:$N$18,MATCH(F164,'Appendix 3 Rules'!$A$2:$A$17))))+(IF(F164="gc1",VLOOKUP(F164,'Appendix 3 Rules'!A$34:$O155,15)))+(IF(F164="gc2",VLOOKUP(F164,'Appendix 3 Rules'!A$34:$O155,15)))+(IF(F164="gc3",VLOOKUP(F164,'Appendix 3 Rules'!A$34:$O155,15)))+(IF(F164="gr1",VLOOKUP(F164,'Appendix 3 Rules'!A$34:$O155,15)))+(IF(F164="gr2",VLOOKUP(F164,'Appendix 3 Rules'!A$34:$O155,15)))+(IF(F164="gr3",VLOOKUP(F164,'Appendix 3 Rules'!A$34:$O155,15)))+(IF(F164="h1",VLOOKUP(F164,'Appendix 3 Rules'!A$34:$O155,15)))+(IF(F164="h2",VLOOKUP(F164,'Appendix 3 Rules'!A$34:$O155,15)))+(IF(F164="h3",VLOOKUP(F164,'Appendix 3 Rules'!A$34:$O155,15)))+(IF(F164="i1",VLOOKUP(F164,'Appendix 3 Rules'!A$34:$O155,15)))+(IF(F164="i2",VLOOKUP(F164,'Appendix 3 Rules'!A$34:$O155,15)))+(IF(F164="j1",VLOOKUP(F164,'Appendix 3 Rules'!A$34:$O155,15)))+(IF(F164="j2",VLOOKUP(F164,'Appendix 3 Rules'!A$34:$O155,15)))+(IF(F164="k",VLOOKUP(F164,'Appendix 3 Rules'!A$34:$O155,15)))+(IF(F164="l1",VLOOKUP(F164,'Appendix 3 Rules'!A$34:$O155,15)))+(IF(F164="l2",VLOOKUP(F164,'Appendix 3 Rules'!A$34:$O155,15)))+(IF(F164="m1",VLOOKUP(F164,'Appendix 3 Rules'!A$34:$O155,15)))+(IF(F164="m2",VLOOKUP(F164,'Appendix 3 Rules'!A$34:$O155,15)))+(IF(F164="m3",VLOOKUP(F164,'Appendix 3 Rules'!A$34:$O155,15)))+(IF(F164="n",VLOOKUP(F164,'Appendix 3 Rules'!A$34:$O155,15)))+(IF(F164="o",VLOOKUP(F164,'Appendix 3 Rules'!A$34:$O155,15)))+(IF(F164="p",VLOOKUP(F164,'Appendix 3 Rules'!A$34:$O155,15)))+(IF(F164="q",VLOOKUP(F164,'Appendix 3 Rules'!A$34:$O155,15)))+(IF(F164="r",VLOOKUP(F164,'Appendix 3 Rules'!A$34:$O155,15)))+(IF(F164="s",VLOOKUP(F164,'Appendix 3 Rules'!A$34:$O155,15)))+(IF(F164="t",VLOOKUP(F164,'Appendix 3 Rules'!A$34:$O155,15)))+(IF(F164="u",VLOOKUP(F164,'Appendix 3 Rules'!A$34:$O155,15))))</f>
        <v/>
      </c>
      <c r="H164" s="93" t="str">
        <f>IF(F164="","",IF(OR(F164="d",F164="e",F164="gc1",F164="gc2",F164="gc3",F164="gr1",F164="gr2",F164="gr3",F164="h1",F164="h2",F164="h3",F164="i1",F164="i2",F164="j1",F164="j2",F164="k",F164="l1",F164="l2",F164="m1",F164="m2",F164="m3",F164="n",F164="o",F164="p",F164="q",F164="r",F164="s",F164="t",F164="u",F164="f"),MIN(G164,VLOOKUP(F164,'Appx 3 (Mass) Rules'!$A$1:$D$150,4,0)),MIN(G164,VLOOKUP(F164,'Appx 3 (Mass) Rules'!$A$1:$D$150,4,0),SUMPRODUCT(IF(I164="",0,INDEX('Appendix 3 Rules'!$B$2:$B$18,MATCH(F164,'Appendix 3 Rules'!$A$2:$A$17))))+(IF(K164="",0,INDEX('Appendix 3 Rules'!$C$2:$C$18,MATCH(F164,'Appendix 3 Rules'!$A$2:$A$17))))+(IF(M164="",0,INDEX('Appendix 3 Rules'!$D$2:$D$18,MATCH(F164,'Appendix 3 Rules'!$A$2:$A$17))))+(IF(O164="",0,INDEX('Appendix 3 Rules'!$E$2:$E$18,MATCH(F164,'Appendix 3 Rules'!$A$2:$A$17))))+(IF(Q164="",0,INDEX('Appendix 3 Rules'!$F$2:$F$18,MATCH(F164,'Appendix 3 Rules'!$A$2:$A$17))))+(IF(S164="",0,INDEX('Appendix 3 Rules'!$G$2:$G$18,MATCH(F164,'Appendix 3 Rules'!$A$2:$A$17))))+(IF(U164="",0,INDEX('Appendix 3 Rules'!$H$2:$H$18,MATCH(F164,'Appendix 3 Rules'!$A$2:$A$17))))+(IF(W164="",0,INDEX('Appendix 3 Rules'!$I$2:$I$18,MATCH(F164,'Appendix 3 Rules'!$A$2:$A$17))))+(IF(Y164="",0,INDEX('Appendix 3 Rules'!$J$2:$J$18,MATCH(F164,'Appendix 3 Rules'!$A$2:$A$17))))+(IF(AA164="",0,INDEX('Appendix 3 Rules'!$K$2:$K$18,MATCH(F164,'Appendix 3 Rules'!$A$2:$A$17))))+(IF(AC164="",0,INDEX('Appendix 3 Rules'!$L$2:$L$18,MATCH(F164,'Appendix 3 Rules'!$A$2:$A$17))))+(IF(AE164="",0,INDEX('Appendix 3 Rules'!$M$2:$M$18,MATCH(F164,'Appendix 3 Rules'!$A$2:$A$17))))+(IF(AG164="",0,INDEX('Appendix 3 Rules'!$N$2:$N$18,MATCH(F164,'Appendix 3 Rules'!$A$2:$A$17))))+(IF(F164="gc1",VLOOKUP(F164,'Appendix 3 Rules'!A$34:$O155,15)))+(IF(F164="gc2",VLOOKUP(F164,'Appendix 3 Rules'!A$34:$O155,15)))+(IF(F164="gc3",VLOOKUP(F164,'Appendix 3 Rules'!A$34:$O155,15)))+(IF(F164="gr1",VLOOKUP(F164,'Appendix 3 Rules'!A$34:$O155,15)))+(IF(F164="gr2",VLOOKUP(F164,'Appendix 3 Rules'!A$34:$O155,15)))+(IF(F164="gr3",VLOOKUP(F164,'Appendix 3 Rules'!A$34:$O155,15)))+(IF(F164="h1",VLOOKUP(F164,'Appendix 3 Rules'!A$34:$O155,15)))+(IF(F164="h2",VLOOKUP(F164,'Appendix 3 Rules'!A$34:$O155,15)))+(IF(F164="h3",VLOOKUP(F164,'Appendix 3 Rules'!A$34:$O155,15)))+(IF(F164="i1",VLOOKUP(F164,'Appendix 3 Rules'!A$34:$O155,15)))+(IF(F164="i2",VLOOKUP(F164,'Appendix 3 Rules'!A$34:$O155,15)))+(IF(F164="j1",VLOOKUP(F164,'Appendix 3 Rules'!A$34:$O155,15)))+(IF(F164="j2",VLOOKUP(F164,'Appendix 3 Rules'!A$34:$O155,15)))+(IF(F164="k",VLOOKUP(F164,'Appendix 3 Rules'!A$34:$O155,15)))+(IF(F164="l1",VLOOKUP(F164,'Appendix 3 Rules'!A$34:$O155,15)))+(IF(F164="l2",VLOOKUP(F164,'Appendix 3 Rules'!A$34:$O155,15)))+(IF(F164="m1",VLOOKUP(F164,'Appendix 3 Rules'!A$34:$O155,15)))+(IF(F164="m2",VLOOKUP(F164,'Appendix 3 Rules'!A$34:$O155,15)))+(IF(F164="m3",VLOOKUP(F164,'Appendix 3 Rules'!A$34:$O155,15)))+(IF(F164="n",VLOOKUP(F164,'Appendix 3 Rules'!A$34:$O155,15)))+(IF(F164="o",VLOOKUP(F164,'Appendix 3 Rules'!A$34:$O155,15)))+(IF(F164="p",VLOOKUP(F164,'Appendix 3 Rules'!A$34:$O155,15)))+(IF(F164="q",VLOOKUP(F164,'Appendix 3 Rules'!A$34:$O155,15)))+(IF(F164="r",VLOOKUP(F164,'Appendix 3 Rules'!A$34:$O155,15)))+(IF(F164="s",VLOOKUP(F164,'Appendix 3 Rules'!A$34:$O155,15)))+(IF(F164="t",VLOOKUP(F164,'Appendix 3 Rules'!A$34:$O155,15)))+(IF(F164="u",VLOOKUP(F164,'Appendix 3 Rules'!A$34:$O155,15))))))</f>
        <v/>
      </c>
      <c r="I164" s="14"/>
      <c r="J164" s="17"/>
      <c r="K164" s="14"/>
      <c r="L164" s="17"/>
      <c r="M164" s="14"/>
      <c r="N164" s="17"/>
      <c r="O164" s="14"/>
      <c r="P164" s="17"/>
      <c r="Q164" s="14"/>
      <c r="R164" s="17"/>
      <c r="S164" s="90"/>
      <c r="T164" s="17"/>
      <c r="U164" s="14"/>
      <c r="V164" s="17"/>
      <c r="W164" s="14"/>
      <c r="X164" s="17"/>
      <c r="Y164" s="91"/>
      <c r="Z164" s="17"/>
      <c r="AA164" s="91"/>
      <c r="AB164" s="17"/>
      <c r="AC164" s="11"/>
      <c r="AD164" s="16"/>
      <c r="AE164" s="11"/>
      <c r="AF164" s="16"/>
      <c r="AG164" s="11"/>
      <c r="AH164" s="16"/>
      <c r="AJ164" s="16" t="str">
        <f>IF(AND(F164&lt;&gt;"f",M164&lt;&gt;""),VLOOKUP(F164,'Appendix 3 Rules'!$A$1:$O$34,4,FALSE),"")</f>
        <v/>
      </c>
      <c r="AK164" s="16" t="str">
        <f>IF(Q164="","",VLOOKUP(F164,'Appendix 3 Rules'!$A$1:$N$34,6,FALSE))</f>
        <v/>
      </c>
      <c r="AL164" s="16" t="str">
        <f>IF(AND(F164="f",U164&lt;&gt;""),VLOOKUP(F164,'Appendix 3 Rules'!$A$1:$N$34,8,FALSE),"")</f>
        <v/>
      </c>
    </row>
    <row r="165" spans="1:38" ht="18" customHeight="1" x14ac:dyDescent="0.2">
      <c r="B165" s="92"/>
      <c r="C165" s="12"/>
      <c r="D165" s="13"/>
      <c r="E165" s="12"/>
      <c r="F165" s="11"/>
      <c r="G165" s="26" t="str">
        <f>IF(F165="","",SUMPRODUCT(IF(I165="",0,INDEX('Appendix 3 Rules'!$B$2:$B$18,MATCH(F165,'Appendix 3 Rules'!$A$2:$A$17))))+(IF(K165="",0,INDEX('Appendix 3 Rules'!$C$2:$C$18,MATCH(F165,'Appendix 3 Rules'!$A$2:$A$17))))+(IF(M165="",0,INDEX('Appendix 3 Rules'!$D$2:$D$18,MATCH(F165,'Appendix 3 Rules'!$A$2:$A$17))))+(IF(O165="",0,INDEX('Appendix 3 Rules'!$E$2:$E$18,MATCH(F165,'Appendix 3 Rules'!$A$2:$A$17))))+(IF(Q165="",0,INDEX('Appendix 3 Rules'!$F$2:$F$18,MATCH(F165,'Appendix 3 Rules'!$A$2:$A$17))))+(IF(S165="",0,INDEX('Appendix 3 Rules'!$G$2:$G$18,MATCH(F165,'Appendix 3 Rules'!$A$2:$A$17))))+(IF(U165="",0,INDEX('Appendix 3 Rules'!$H$2:$H$18,MATCH(F165,'Appendix 3 Rules'!$A$2:$A$17))))+(IF(W165="",0,INDEX('Appendix 3 Rules'!$I$2:$I$18,MATCH(F165,'Appendix 3 Rules'!$A$2:$A$17))))+(IF(Y165="",0,INDEX('Appendix 3 Rules'!$J$2:$J$18,MATCH(F165,'Appendix 3 Rules'!$A$2:$A$17))))+(IF(AA165="",0,INDEX('Appendix 3 Rules'!$K$2:$K$18,MATCH(F165,'Appendix 3 Rules'!$A$2:$A$17))))+(IF(AC165="",0,INDEX('Appendix 3 Rules'!$L$2:$L$18,MATCH(F165,'Appendix 3 Rules'!$A$2:$A$17))))+(IF(AE165="",0,INDEX('Appendix 3 Rules'!$M$2:$M$18,MATCH(F165,'Appendix 3 Rules'!$A$2:$A$17))))+(IF(AG165="",0,INDEX('Appendix 3 Rules'!$N$2:$N$18,MATCH(F165,'Appendix 3 Rules'!$A$2:$A$17))))+(IF(F165="gc1",VLOOKUP(F165,'Appendix 3 Rules'!A$34:$O156,15)))+(IF(F165="gc2",VLOOKUP(F165,'Appendix 3 Rules'!A$34:$O156,15)))+(IF(F165="gc3",VLOOKUP(F165,'Appendix 3 Rules'!A$34:$O156,15)))+(IF(F165="gr1",VLOOKUP(F165,'Appendix 3 Rules'!A$34:$O156,15)))+(IF(F165="gr2",VLOOKUP(F165,'Appendix 3 Rules'!A$34:$O156,15)))+(IF(F165="gr3",VLOOKUP(F165,'Appendix 3 Rules'!A$34:$O156,15)))+(IF(F165="h1",VLOOKUP(F165,'Appendix 3 Rules'!A$34:$O156,15)))+(IF(F165="h2",VLOOKUP(F165,'Appendix 3 Rules'!A$34:$O156,15)))+(IF(F165="h3",VLOOKUP(F165,'Appendix 3 Rules'!A$34:$O156,15)))+(IF(F165="i1",VLOOKUP(F165,'Appendix 3 Rules'!A$34:$O156,15)))+(IF(F165="i2",VLOOKUP(F165,'Appendix 3 Rules'!A$34:$O156,15)))+(IF(F165="j1",VLOOKUP(F165,'Appendix 3 Rules'!A$34:$O156,15)))+(IF(F165="j2",VLOOKUP(F165,'Appendix 3 Rules'!A$34:$O156,15)))+(IF(F165="k",VLOOKUP(F165,'Appendix 3 Rules'!A$34:$O156,15)))+(IF(F165="l1",VLOOKUP(F165,'Appendix 3 Rules'!A$34:$O156,15)))+(IF(F165="l2",VLOOKUP(F165,'Appendix 3 Rules'!A$34:$O156,15)))+(IF(F165="m1",VLOOKUP(F165,'Appendix 3 Rules'!A$34:$O156,15)))+(IF(F165="m2",VLOOKUP(F165,'Appendix 3 Rules'!A$34:$O156,15)))+(IF(F165="m3",VLOOKUP(F165,'Appendix 3 Rules'!A$34:$O156,15)))+(IF(F165="n",VLOOKUP(F165,'Appendix 3 Rules'!A$34:$O156,15)))+(IF(F165="o",VLOOKUP(F165,'Appendix 3 Rules'!A$34:$O156,15)))+(IF(F165="p",VLOOKUP(F165,'Appendix 3 Rules'!A$34:$O156,15)))+(IF(F165="q",VLOOKUP(F165,'Appendix 3 Rules'!A$34:$O156,15)))+(IF(F165="r",VLOOKUP(F165,'Appendix 3 Rules'!A$34:$O156,15)))+(IF(F165="s",VLOOKUP(F165,'Appendix 3 Rules'!A$34:$O156,15)))+(IF(F165="t",VLOOKUP(F165,'Appendix 3 Rules'!A$34:$O156,15)))+(IF(F165="u",VLOOKUP(F165,'Appendix 3 Rules'!A$34:$O156,15))))</f>
        <v/>
      </c>
      <c r="H165" s="93" t="str">
        <f>IF(F165="","",IF(OR(F165="d",F165="e",F165="gc1",F165="gc2",F165="gc3",F165="gr1",F165="gr2",F165="gr3",F165="h1",F165="h2",F165="h3",F165="i1",F165="i2",F165="j1",F165="j2",F165="k",F165="l1",F165="l2",F165="m1",F165="m2",F165="m3",F165="n",F165="o",F165="p",F165="q",F165="r",F165="s",F165="t",F165="u",F165="f"),MIN(G165,VLOOKUP(F165,'Appx 3 (Mass) Rules'!$A$1:$D$150,4,0)),MIN(G165,VLOOKUP(F165,'Appx 3 (Mass) Rules'!$A$1:$D$150,4,0),SUMPRODUCT(IF(I165="",0,INDEX('Appendix 3 Rules'!$B$2:$B$18,MATCH(F165,'Appendix 3 Rules'!$A$2:$A$17))))+(IF(K165="",0,INDEX('Appendix 3 Rules'!$C$2:$C$18,MATCH(F165,'Appendix 3 Rules'!$A$2:$A$17))))+(IF(M165="",0,INDEX('Appendix 3 Rules'!$D$2:$D$18,MATCH(F165,'Appendix 3 Rules'!$A$2:$A$17))))+(IF(O165="",0,INDEX('Appendix 3 Rules'!$E$2:$E$18,MATCH(F165,'Appendix 3 Rules'!$A$2:$A$17))))+(IF(Q165="",0,INDEX('Appendix 3 Rules'!$F$2:$F$18,MATCH(F165,'Appendix 3 Rules'!$A$2:$A$17))))+(IF(S165="",0,INDEX('Appendix 3 Rules'!$G$2:$G$18,MATCH(F165,'Appendix 3 Rules'!$A$2:$A$17))))+(IF(U165="",0,INDEX('Appendix 3 Rules'!$H$2:$H$18,MATCH(F165,'Appendix 3 Rules'!$A$2:$A$17))))+(IF(W165="",0,INDEX('Appendix 3 Rules'!$I$2:$I$18,MATCH(F165,'Appendix 3 Rules'!$A$2:$A$17))))+(IF(Y165="",0,INDEX('Appendix 3 Rules'!$J$2:$J$18,MATCH(F165,'Appendix 3 Rules'!$A$2:$A$17))))+(IF(AA165="",0,INDEX('Appendix 3 Rules'!$K$2:$K$18,MATCH(F165,'Appendix 3 Rules'!$A$2:$A$17))))+(IF(AC165="",0,INDEX('Appendix 3 Rules'!$L$2:$L$18,MATCH(F165,'Appendix 3 Rules'!$A$2:$A$17))))+(IF(AE165="",0,INDEX('Appendix 3 Rules'!$M$2:$M$18,MATCH(F165,'Appendix 3 Rules'!$A$2:$A$17))))+(IF(AG165="",0,INDEX('Appendix 3 Rules'!$N$2:$N$18,MATCH(F165,'Appendix 3 Rules'!$A$2:$A$17))))+(IF(F165="gc1",VLOOKUP(F165,'Appendix 3 Rules'!A$34:$O156,15)))+(IF(F165="gc2",VLOOKUP(F165,'Appendix 3 Rules'!A$34:$O156,15)))+(IF(F165="gc3",VLOOKUP(F165,'Appendix 3 Rules'!A$34:$O156,15)))+(IF(F165="gr1",VLOOKUP(F165,'Appendix 3 Rules'!A$34:$O156,15)))+(IF(F165="gr2",VLOOKUP(F165,'Appendix 3 Rules'!A$34:$O156,15)))+(IF(F165="gr3",VLOOKUP(F165,'Appendix 3 Rules'!A$34:$O156,15)))+(IF(F165="h1",VLOOKUP(F165,'Appendix 3 Rules'!A$34:$O156,15)))+(IF(F165="h2",VLOOKUP(F165,'Appendix 3 Rules'!A$34:$O156,15)))+(IF(F165="h3",VLOOKUP(F165,'Appendix 3 Rules'!A$34:$O156,15)))+(IF(F165="i1",VLOOKUP(F165,'Appendix 3 Rules'!A$34:$O156,15)))+(IF(F165="i2",VLOOKUP(F165,'Appendix 3 Rules'!A$34:$O156,15)))+(IF(F165="j1",VLOOKUP(F165,'Appendix 3 Rules'!A$34:$O156,15)))+(IF(F165="j2",VLOOKUP(F165,'Appendix 3 Rules'!A$34:$O156,15)))+(IF(F165="k",VLOOKUP(F165,'Appendix 3 Rules'!A$34:$O156,15)))+(IF(F165="l1",VLOOKUP(F165,'Appendix 3 Rules'!A$34:$O156,15)))+(IF(F165="l2",VLOOKUP(F165,'Appendix 3 Rules'!A$34:$O156,15)))+(IF(F165="m1",VLOOKUP(F165,'Appendix 3 Rules'!A$34:$O156,15)))+(IF(F165="m2",VLOOKUP(F165,'Appendix 3 Rules'!A$34:$O156,15)))+(IF(F165="m3",VLOOKUP(F165,'Appendix 3 Rules'!A$34:$O156,15)))+(IF(F165="n",VLOOKUP(F165,'Appendix 3 Rules'!A$34:$O156,15)))+(IF(F165="o",VLOOKUP(F165,'Appendix 3 Rules'!A$34:$O156,15)))+(IF(F165="p",VLOOKUP(F165,'Appendix 3 Rules'!A$34:$O156,15)))+(IF(F165="q",VLOOKUP(F165,'Appendix 3 Rules'!A$34:$O156,15)))+(IF(F165="r",VLOOKUP(F165,'Appendix 3 Rules'!A$34:$O156,15)))+(IF(F165="s",VLOOKUP(F165,'Appendix 3 Rules'!A$34:$O156,15)))+(IF(F165="t",VLOOKUP(F165,'Appendix 3 Rules'!A$34:$O156,15)))+(IF(F165="u",VLOOKUP(F165,'Appendix 3 Rules'!A$34:$O156,15))))))</f>
        <v/>
      </c>
      <c r="I165" s="15"/>
      <c r="J165" s="16"/>
      <c r="K165" s="15"/>
      <c r="L165" s="16"/>
      <c r="M165" s="15"/>
      <c r="N165" s="16"/>
      <c r="O165" s="15"/>
      <c r="P165" s="16"/>
      <c r="Q165" s="15"/>
      <c r="R165" s="16"/>
      <c r="S165" s="15"/>
      <c r="T165" s="16"/>
      <c r="U165" s="15"/>
      <c r="V165" s="16"/>
      <c r="W165" s="15"/>
      <c r="X165" s="16"/>
      <c r="Y165" s="15"/>
      <c r="Z165" s="16"/>
      <c r="AA165" s="15"/>
      <c r="AB165" s="16"/>
      <c r="AC165" s="11"/>
      <c r="AD165" s="16"/>
      <c r="AE165" s="11"/>
      <c r="AF165" s="16"/>
      <c r="AG165" s="11"/>
      <c r="AH165" s="16"/>
      <c r="AJ165" s="16" t="str">
        <f>IF(AND(F165&lt;&gt;"f",M165&lt;&gt;""),VLOOKUP(F165,'Appendix 3 Rules'!$A$1:$O$34,4,FALSE),"")</f>
        <v/>
      </c>
      <c r="AK165" s="16" t="str">
        <f>IF(Q165="","",VLOOKUP(F165,'Appendix 3 Rules'!$A$1:$N$34,6,FALSE))</f>
        <v/>
      </c>
      <c r="AL165" s="16" t="str">
        <f>IF(AND(F165="f",U165&lt;&gt;""),VLOOKUP(F165,'Appendix 3 Rules'!$A$1:$N$34,8,FALSE),"")</f>
        <v/>
      </c>
    </row>
    <row r="166" spans="1:38" ht="18" customHeight="1" x14ac:dyDescent="0.2">
      <c r="B166" s="92"/>
      <c r="C166" s="12"/>
      <c r="D166" s="13"/>
      <c r="E166" s="12"/>
      <c r="F166" s="11"/>
      <c r="G166" s="26" t="str">
        <f>IF(F166="","",SUMPRODUCT(IF(I166="",0,INDEX('Appendix 3 Rules'!$B$2:$B$18,MATCH(F166,'Appendix 3 Rules'!$A$2:$A$17))))+(IF(K166="",0,INDEX('Appendix 3 Rules'!$C$2:$C$18,MATCH(F166,'Appendix 3 Rules'!$A$2:$A$17))))+(IF(M166="",0,INDEX('Appendix 3 Rules'!$D$2:$D$18,MATCH(F166,'Appendix 3 Rules'!$A$2:$A$17))))+(IF(O166="",0,INDEX('Appendix 3 Rules'!$E$2:$E$18,MATCH(F166,'Appendix 3 Rules'!$A$2:$A$17))))+(IF(Q166="",0,INDEX('Appendix 3 Rules'!$F$2:$F$18,MATCH(F166,'Appendix 3 Rules'!$A$2:$A$17))))+(IF(S166="",0,INDEX('Appendix 3 Rules'!$G$2:$G$18,MATCH(F166,'Appendix 3 Rules'!$A$2:$A$17))))+(IF(U166="",0,INDEX('Appendix 3 Rules'!$H$2:$H$18,MATCH(F166,'Appendix 3 Rules'!$A$2:$A$17))))+(IF(W166="",0,INDEX('Appendix 3 Rules'!$I$2:$I$18,MATCH(F166,'Appendix 3 Rules'!$A$2:$A$17))))+(IF(Y166="",0,INDEX('Appendix 3 Rules'!$J$2:$J$18,MATCH(F166,'Appendix 3 Rules'!$A$2:$A$17))))+(IF(AA166="",0,INDEX('Appendix 3 Rules'!$K$2:$K$18,MATCH(F166,'Appendix 3 Rules'!$A$2:$A$17))))+(IF(AC166="",0,INDEX('Appendix 3 Rules'!$L$2:$L$18,MATCH(F166,'Appendix 3 Rules'!$A$2:$A$17))))+(IF(AE166="",0,INDEX('Appendix 3 Rules'!$M$2:$M$18,MATCH(F166,'Appendix 3 Rules'!$A$2:$A$17))))+(IF(AG166="",0,INDEX('Appendix 3 Rules'!$N$2:$N$18,MATCH(F166,'Appendix 3 Rules'!$A$2:$A$17))))+(IF(F166="gc1",VLOOKUP(F166,'Appendix 3 Rules'!A$34:$O157,15)))+(IF(F166="gc2",VLOOKUP(F166,'Appendix 3 Rules'!A$34:$O157,15)))+(IF(F166="gc3",VLOOKUP(F166,'Appendix 3 Rules'!A$34:$O157,15)))+(IF(F166="gr1",VLOOKUP(F166,'Appendix 3 Rules'!A$34:$O157,15)))+(IF(F166="gr2",VLOOKUP(F166,'Appendix 3 Rules'!A$34:$O157,15)))+(IF(F166="gr3",VLOOKUP(F166,'Appendix 3 Rules'!A$34:$O157,15)))+(IF(F166="h1",VLOOKUP(F166,'Appendix 3 Rules'!A$34:$O157,15)))+(IF(F166="h2",VLOOKUP(F166,'Appendix 3 Rules'!A$34:$O157,15)))+(IF(F166="h3",VLOOKUP(F166,'Appendix 3 Rules'!A$34:$O157,15)))+(IF(F166="i1",VLOOKUP(F166,'Appendix 3 Rules'!A$34:$O157,15)))+(IF(F166="i2",VLOOKUP(F166,'Appendix 3 Rules'!A$34:$O157,15)))+(IF(F166="j1",VLOOKUP(F166,'Appendix 3 Rules'!A$34:$O157,15)))+(IF(F166="j2",VLOOKUP(F166,'Appendix 3 Rules'!A$34:$O157,15)))+(IF(F166="k",VLOOKUP(F166,'Appendix 3 Rules'!A$34:$O157,15)))+(IF(F166="l1",VLOOKUP(F166,'Appendix 3 Rules'!A$34:$O157,15)))+(IF(F166="l2",VLOOKUP(F166,'Appendix 3 Rules'!A$34:$O157,15)))+(IF(F166="m1",VLOOKUP(F166,'Appendix 3 Rules'!A$34:$O157,15)))+(IF(F166="m2",VLOOKUP(F166,'Appendix 3 Rules'!A$34:$O157,15)))+(IF(F166="m3",VLOOKUP(F166,'Appendix 3 Rules'!A$34:$O157,15)))+(IF(F166="n",VLOOKUP(F166,'Appendix 3 Rules'!A$34:$O157,15)))+(IF(F166="o",VLOOKUP(F166,'Appendix 3 Rules'!A$34:$O157,15)))+(IF(F166="p",VLOOKUP(F166,'Appendix 3 Rules'!A$34:$O157,15)))+(IF(F166="q",VLOOKUP(F166,'Appendix 3 Rules'!A$34:$O157,15)))+(IF(F166="r",VLOOKUP(F166,'Appendix 3 Rules'!A$34:$O157,15)))+(IF(F166="s",VLOOKUP(F166,'Appendix 3 Rules'!A$34:$O157,15)))+(IF(F166="t",VLOOKUP(F166,'Appendix 3 Rules'!A$34:$O157,15)))+(IF(F166="u",VLOOKUP(F166,'Appendix 3 Rules'!A$34:$O157,15))))</f>
        <v/>
      </c>
      <c r="H166" s="93" t="str">
        <f>IF(F166="","",IF(OR(F166="d",F166="e",F166="gc1",F166="gc2",F166="gc3",F166="gr1",F166="gr2",F166="gr3",F166="h1",F166="h2",F166="h3",F166="i1",F166="i2",F166="j1",F166="j2",F166="k",F166="l1",F166="l2",F166="m1",F166="m2",F166="m3",F166="n",F166="o",F166="p",F166="q",F166="r",F166="s",F166="t",F166="u",F166="f"),MIN(G166,VLOOKUP(F166,'Appx 3 (Mass) Rules'!$A$1:$D$150,4,0)),MIN(G166,VLOOKUP(F166,'Appx 3 (Mass) Rules'!$A$1:$D$150,4,0),SUMPRODUCT(IF(I166="",0,INDEX('Appendix 3 Rules'!$B$2:$B$18,MATCH(F166,'Appendix 3 Rules'!$A$2:$A$17))))+(IF(K166="",0,INDEX('Appendix 3 Rules'!$C$2:$C$18,MATCH(F166,'Appendix 3 Rules'!$A$2:$A$17))))+(IF(M166="",0,INDEX('Appendix 3 Rules'!$D$2:$D$18,MATCH(F166,'Appendix 3 Rules'!$A$2:$A$17))))+(IF(O166="",0,INDEX('Appendix 3 Rules'!$E$2:$E$18,MATCH(F166,'Appendix 3 Rules'!$A$2:$A$17))))+(IF(Q166="",0,INDEX('Appendix 3 Rules'!$F$2:$F$18,MATCH(F166,'Appendix 3 Rules'!$A$2:$A$17))))+(IF(S166="",0,INDEX('Appendix 3 Rules'!$G$2:$G$18,MATCH(F166,'Appendix 3 Rules'!$A$2:$A$17))))+(IF(U166="",0,INDEX('Appendix 3 Rules'!$H$2:$H$18,MATCH(F166,'Appendix 3 Rules'!$A$2:$A$17))))+(IF(W166="",0,INDEX('Appendix 3 Rules'!$I$2:$I$18,MATCH(F166,'Appendix 3 Rules'!$A$2:$A$17))))+(IF(Y166="",0,INDEX('Appendix 3 Rules'!$J$2:$J$18,MATCH(F166,'Appendix 3 Rules'!$A$2:$A$17))))+(IF(AA166="",0,INDEX('Appendix 3 Rules'!$K$2:$K$18,MATCH(F166,'Appendix 3 Rules'!$A$2:$A$17))))+(IF(AC166="",0,INDEX('Appendix 3 Rules'!$L$2:$L$18,MATCH(F166,'Appendix 3 Rules'!$A$2:$A$17))))+(IF(AE166="",0,INDEX('Appendix 3 Rules'!$M$2:$M$18,MATCH(F166,'Appendix 3 Rules'!$A$2:$A$17))))+(IF(AG166="",0,INDEX('Appendix 3 Rules'!$N$2:$N$18,MATCH(F166,'Appendix 3 Rules'!$A$2:$A$17))))+(IF(F166="gc1",VLOOKUP(F166,'Appendix 3 Rules'!A$34:$O157,15)))+(IF(F166="gc2",VLOOKUP(F166,'Appendix 3 Rules'!A$34:$O157,15)))+(IF(F166="gc3",VLOOKUP(F166,'Appendix 3 Rules'!A$34:$O157,15)))+(IF(F166="gr1",VLOOKUP(F166,'Appendix 3 Rules'!A$34:$O157,15)))+(IF(F166="gr2",VLOOKUP(F166,'Appendix 3 Rules'!A$34:$O157,15)))+(IF(F166="gr3",VLOOKUP(F166,'Appendix 3 Rules'!A$34:$O157,15)))+(IF(F166="h1",VLOOKUP(F166,'Appendix 3 Rules'!A$34:$O157,15)))+(IF(F166="h2",VLOOKUP(F166,'Appendix 3 Rules'!A$34:$O157,15)))+(IF(F166="h3",VLOOKUP(F166,'Appendix 3 Rules'!A$34:$O157,15)))+(IF(F166="i1",VLOOKUP(F166,'Appendix 3 Rules'!A$34:$O157,15)))+(IF(F166="i2",VLOOKUP(F166,'Appendix 3 Rules'!A$34:$O157,15)))+(IF(F166="j1",VLOOKUP(F166,'Appendix 3 Rules'!A$34:$O157,15)))+(IF(F166="j2",VLOOKUP(F166,'Appendix 3 Rules'!A$34:$O157,15)))+(IF(F166="k",VLOOKUP(F166,'Appendix 3 Rules'!A$34:$O157,15)))+(IF(F166="l1",VLOOKUP(F166,'Appendix 3 Rules'!A$34:$O157,15)))+(IF(F166="l2",VLOOKUP(F166,'Appendix 3 Rules'!A$34:$O157,15)))+(IF(F166="m1",VLOOKUP(F166,'Appendix 3 Rules'!A$34:$O157,15)))+(IF(F166="m2",VLOOKUP(F166,'Appendix 3 Rules'!A$34:$O157,15)))+(IF(F166="m3",VLOOKUP(F166,'Appendix 3 Rules'!A$34:$O157,15)))+(IF(F166="n",VLOOKUP(F166,'Appendix 3 Rules'!A$34:$O157,15)))+(IF(F166="o",VLOOKUP(F166,'Appendix 3 Rules'!A$34:$O157,15)))+(IF(F166="p",VLOOKUP(F166,'Appendix 3 Rules'!A$34:$O157,15)))+(IF(F166="q",VLOOKUP(F166,'Appendix 3 Rules'!A$34:$O157,15)))+(IF(F166="r",VLOOKUP(F166,'Appendix 3 Rules'!A$34:$O157,15)))+(IF(F166="s",VLOOKUP(F166,'Appendix 3 Rules'!A$34:$O157,15)))+(IF(F166="t",VLOOKUP(F166,'Appendix 3 Rules'!A$34:$O157,15)))+(IF(F166="u",VLOOKUP(F166,'Appendix 3 Rules'!A$34:$O157,15))))))</f>
        <v/>
      </c>
      <c r="I166" s="14"/>
      <c r="J166" s="17"/>
      <c r="K166" s="14"/>
      <c r="L166" s="17"/>
      <c r="M166" s="14"/>
      <c r="N166" s="17"/>
      <c r="O166" s="14"/>
      <c r="P166" s="17"/>
      <c r="Q166" s="14"/>
      <c r="R166" s="17"/>
      <c r="S166" s="90"/>
      <c r="T166" s="17"/>
      <c r="U166" s="14"/>
      <c r="V166" s="17"/>
      <c r="W166" s="14"/>
      <c r="X166" s="17"/>
      <c r="Y166" s="91"/>
      <c r="Z166" s="17"/>
      <c r="AA166" s="91"/>
      <c r="AB166" s="17"/>
      <c r="AC166" s="11"/>
      <c r="AD166" s="16"/>
      <c r="AE166" s="11"/>
      <c r="AF166" s="16"/>
      <c r="AG166" s="11"/>
      <c r="AH166" s="16"/>
      <c r="AJ166" s="16" t="str">
        <f>IF(AND(F166&lt;&gt;"f",M166&lt;&gt;""),VLOOKUP(F166,'Appendix 3 Rules'!$A$1:$O$34,4,FALSE),"")</f>
        <v/>
      </c>
      <c r="AK166" s="16" t="str">
        <f>IF(Q166="","",VLOOKUP(F166,'Appendix 3 Rules'!$A$1:$N$34,6,FALSE))</f>
        <v/>
      </c>
      <c r="AL166" s="16" t="str">
        <f>IF(AND(F166="f",U166&lt;&gt;""),VLOOKUP(F166,'Appendix 3 Rules'!$A$1:$N$34,8,FALSE),"")</f>
        <v/>
      </c>
    </row>
    <row r="167" spans="1:38" ht="18" customHeight="1" x14ac:dyDescent="0.2">
      <c r="B167" s="92"/>
      <c r="C167" s="12"/>
      <c r="D167" s="13"/>
      <c r="E167" s="12"/>
      <c r="F167" s="11"/>
      <c r="G167" s="26" t="str">
        <f>IF(F167="","",SUMPRODUCT(IF(I167="",0,INDEX('Appendix 3 Rules'!$B$2:$B$18,MATCH(F167,'Appendix 3 Rules'!$A$2:$A$17))))+(IF(K167="",0,INDEX('Appendix 3 Rules'!$C$2:$C$18,MATCH(F167,'Appendix 3 Rules'!$A$2:$A$17))))+(IF(M167="",0,INDEX('Appendix 3 Rules'!$D$2:$D$18,MATCH(F167,'Appendix 3 Rules'!$A$2:$A$17))))+(IF(O167="",0,INDEX('Appendix 3 Rules'!$E$2:$E$18,MATCH(F167,'Appendix 3 Rules'!$A$2:$A$17))))+(IF(Q167="",0,INDEX('Appendix 3 Rules'!$F$2:$F$18,MATCH(F167,'Appendix 3 Rules'!$A$2:$A$17))))+(IF(S167="",0,INDEX('Appendix 3 Rules'!$G$2:$G$18,MATCH(F167,'Appendix 3 Rules'!$A$2:$A$17))))+(IF(U167="",0,INDEX('Appendix 3 Rules'!$H$2:$H$18,MATCH(F167,'Appendix 3 Rules'!$A$2:$A$17))))+(IF(W167="",0,INDEX('Appendix 3 Rules'!$I$2:$I$18,MATCH(F167,'Appendix 3 Rules'!$A$2:$A$17))))+(IF(Y167="",0,INDEX('Appendix 3 Rules'!$J$2:$J$18,MATCH(F167,'Appendix 3 Rules'!$A$2:$A$17))))+(IF(AA167="",0,INDEX('Appendix 3 Rules'!$K$2:$K$18,MATCH(F167,'Appendix 3 Rules'!$A$2:$A$17))))+(IF(AC167="",0,INDEX('Appendix 3 Rules'!$L$2:$L$18,MATCH(F167,'Appendix 3 Rules'!$A$2:$A$17))))+(IF(AE167="",0,INDEX('Appendix 3 Rules'!$M$2:$M$18,MATCH(F167,'Appendix 3 Rules'!$A$2:$A$17))))+(IF(AG167="",0,INDEX('Appendix 3 Rules'!$N$2:$N$18,MATCH(F167,'Appendix 3 Rules'!$A$2:$A$17))))+(IF(F167="gc1",VLOOKUP(F167,'Appendix 3 Rules'!A$34:$O158,15)))+(IF(F167="gc2",VLOOKUP(F167,'Appendix 3 Rules'!A$34:$O158,15)))+(IF(F167="gc3",VLOOKUP(F167,'Appendix 3 Rules'!A$34:$O158,15)))+(IF(F167="gr1",VLOOKUP(F167,'Appendix 3 Rules'!A$34:$O158,15)))+(IF(F167="gr2",VLOOKUP(F167,'Appendix 3 Rules'!A$34:$O158,15)))+(IF(F167="gr3",VLOOKUP(F167,'Appendix 3 Rules'!A$34:$O158,15)))+(IF(F167="h1",VLOOKUP(F167,'Appendix 3 Rules'!A$34:$O158,15)))+(IF(F167="h2",VLOOKUP(F167,'Appendix 3 Rules'!A$34:$O158,15)))+(IF(F167="h3",VLOOKUP(F167,'Appendix 3 Rules'!A$34:$O158,15)))+(IF(F167="i1",VLOOKUP(F167,'Appendix 3 Rules'!A$34:$O158,15)))+(IF(F167="i2",VLOOKUP(F167,'Appendix 3 Rules'!A$34:$O158,15)))+(IF(F167="j1",VLOOKUP(F167,'Appendix 3 Rules'!A$34:$O158,15)))+(IF(F167="j2",VLOOKUP(F167,'Appendix 3 Rules'!A$34:$O158,15)))+(IF(F167="k",VLOOKUP(F167,'Appendix 3 Rules'!A$34:$O158,15)))+(IF(F167="l1",VLOOKUP(F167,'Appendix 3 Rules'!A$34:$O158,15)))+(IF(F167="l2",VLOOKUP(F167,'Appendix 3 Rules'!A$34:$O158,15)))+(IF(F167="m1",VLOOKUP(F167,'Appendix 3 Rules'!A$34:$O158,15)))+(IF(F167="m2",VLOOKUP(F167,'Appendix 3 Rules'!A$34:$O158,15)))+(IF(F167="m3",VLOOKUP(F167,'Appendix 3 Rules'!A$34:$O158,15)))+(IF(F167="n",VLOOKUP(F167,'Appendix 3 Rules'!A$34:$O158,15)))+(IF(F167="o",VLOOKUP(F167,'Appendix 3 Rules'!A$34:$O158,15)))+(IF(F167="p",VLOOKUP(F167,'Appendix 3 Rules'!A$34:$O158,15)))+(IF(F167="q",VLOOKUP(F167,'Appendix 3 Rules'!A$34:$O158,15)))+(IF(F167="r",VLOOKUP(F167,'Appendix 3 Rules'!A$34:$O158,15)))+(IF(F167="s",VLOOKUP(F167,'Appendix 3 Rules'!A$34:$O158,15)))+(IF(F167="t",VLOOKUP(F167,'Appendix 3 Rules'!A$34:$O158,15)))+(IF(F167="u",VLOOKUP(F167,'Appendix 3 Rules'!A$34:$O158,15))))</f>
        <v/>
      </c>
      <c r="H167" s="93" t="str">
        <f>IF(F167="","",IF(OR(F167="d",F167="e",F167="gc1",F167="gc2",F167="gc3",F167="gr1",F167="gr2",F167="gr3",F167="h1",F167="h2",F167="h3",F167="i1",F167="i2",F167="j1",F167="j2",F167="k",F167="l1",F167="l2",F167="m1",F167="m2",F167="m3",F167="n",F167="o",F167="p",F167="q",F167="r",F167="s",F167="t",F167="u",F167="f"),MIN(G167,VLOOKUP(F167,'Appx 3 (Mass) Rules'!$A$1:$D$150,4,0)),MIN(G167,VLOOKUP(F167,'Appx 3 (Mass) Rules'!$A$1:$D$150,4,0),SUMPRODUCT(IF(I167="",0,INDEX('Appendix 3 Rules'!$B$2:$B$18,MATCH(F167,'Appendix 3 Rules'!$A$2:$A$17))))+(IF(K167="",0,INDEX('Appendix 3 Rules'!$C$2:$C$18,MATCH(F167,'Appendix 3 Rules'!$A$2:$A$17))))+(IF(M167="",0,INDEX('Appendix 3 Rules'!$D$2:$D$18,MATCH(F167,'Appendix 3 Rules'!$A$2:$A$17))))+(IF(O167="",0,INDEX('Appendix 3 Rules'!$E$2:$E$18,MATCH(F167,'Appendix 3 Rules'!$A$2:$A$17))))+(IF(Q167="",0,INDEX('Appendix 3 Rules'!$F$2:$F$18,MATCH(F167,'Appendix 3 Rules'!$A$2:$A$17))))+(IF(S167="",0,INDEX('Appendix 3 Rules'!$G$2:$G$18,MATCH(F167,'Appendix 3 Rules'!$A$2:$A$17))))+(IF(U167="",0,INDEX('Appendix 3 Rules'!$H$2:$H$18,MATCH(F167,'Appendix 3 Rules'!$A$2:$A$17))))+(IF(W167="",0,INDEX('Appendix 3 Rules'!$I$2:$I$18,MATCH(F167,'Appendix 3 Rules'!$A$2:$A$17))))+(IF(Y167="",0,INDEX('Appendix 3 Rules'!$J$2:$J$18,MATCH(F167,'Appendix 3 Rules'!$A$2:$A$17))))+(IF(AA167="",0,INDEX('Appendix 3 Rules'!$K$2:$K$18,MATCH(F167,'Appendix 3 Rules'!$A$2:$A$17))))+(IF(AC167="",0,INDEX('Appendix 3 Rules'!$L$2:$L$18,MATCH(F167,'Appendix 3 Rules'!$A$2:$A$17))))+(IF(AE167="",0,INDEX('Appendix 3 Rules'!$M$2:$M$18,MATCH(F167,'Appendix 3 Rules'!$A$2:$A$17))))+(IF(AG167="",0,INDEX('Appendix 3 Rules'!$N$2:$N$18,MATCH(F167,'Appendix 3 Rules'!$A$2:$A$17))))+(IF(F167="gc1",VLOOKUP(F167,'Appendix 3 Rules'!A$34:$O158,15)))+(IF(F167="gc2",VLOOKUP(F167,'Appendix 3 Rules'!A$34:$O158,15)))+(IF(F167="gc3",VLOOKUP(F167,'Appendix 3 Rules'!A$34:$O158,15)))+(IF(F167="gr1",VLOOKUP(F167,'Appendix 3 Rules'!A$34:$O158,15)))+(IF(F167="gr2",VLOOKUP(F167,'Appendix 3 Rules'!A$34:$O158,15)))+(IF(F167="gr3",VLOOKUP(F167,'Appendix 3 Rules'!A$34:$O158,15)))+(IF(F167="h1",VLOOKUP(F167,'Appendix 3 Rules'!A$34:$O158,15)))+(IF(F167="h2",VLOOKUP(F167,'Appendix 3 Rules'!A$34:$O158,15)))+(IF(F167="h3",VLOOKUP(F167,'Appendix 3 Rules'!A$34:$O158,15)))+(IF(F167="i1",VLOOKUP(F167,'Appendix 3 Rules'!A$34:$O158,15)))+(IF(F167="i2",VLOOKUP(F167,'Appendix 3 Rules'!A$34:$O158,15)))+(IF(F167="j1",VLOOKUP(F167,'Appendix 3 Rules'!A$34:$O158,15)))+(IF(F167="j2",VLOOKUP(F167,'Appendix 3 Rules'!A$34:$O158,15)))+(IF(F167="k",VLOOKUP(F167,'Appendix 3 Rules'!A$34:$O158,15)))+(IF(F167="l1",VLOOKUP(F167,'Appendix 3 Rules'!A$34:$O158,15)))+(IF(F167="l2",VLOOKUP(F167,'Appendix 3 Rules'!A$34:$O158,15)))+(IF(F167="m1",VLOOKUP(F167,'Appendix 3 Rules'!A$34:$O158,15)))+(IF(F167="m2",VLOOKUP(F167,'Appendix 3 Rules'!A$34:$O158,15)))+(IF(F167="m3",VLOOKUP(F167,'Appendix 3 Rules'!A$34:$O158,15)))+(IF(F167="n",VLOOKUP(F167,'Appendix 3 Rules'!A$34:$O158,15)))+(IF(F167="o",VLOOKUP(F167,'Appendix 3 Rules'!A$34:$O158,15)))+(IF(F167="p",VLOOKUP(F167,'Appendix 3 Rules'!A$34:$O158,15)))+(IF(F167="q",VLOOKUP(F167,'Appendix 3 Rules'!A$34:$O158,15)))+(IF(F167="r",VLOOKUP(F167,'Appendix 3 Rules'!A$34:$O158,15)))+(IF(F167="s",VLOOKUP(F167,'Appendix 3 Rules'!A$34:$O158,15)))+(IF(F167="t",VLOOKUP(F167,'Appendix 3 Rules'!A$34:$O158,15)))+(IF(F167="u",VLOOKUP(F167,'Appendix 3 Rules'!A$34:$O158,15))))))</f>
        <v/>
      </c>
      <c r="I167" s="15"/>
      <c r="J167" s="16"/>
      <c r="K167" s="15"/>
      <c r="L167" s="16"/>
      <c r="M167" s="15"/>
      <c r="N167" s="16"/>
      <c r="O167" s="15"/>
      <c r="P167" s="16"/>
      <c r="Q167" s="15"/>
      <c r="R167" s="16"/>
      <c r="S167" s="15"/>
      <c r="T167" s="16"/>
      <c r="U167" s="15"/>
      <c r="V167" s="16"/>
      <c r="W167" s="15"/>
      <c r="X167" s="16"/>
      <c r="Y167" s="15"/>
      <c r="Z167" s="16"/>
      <c r="AA167" s="15"/>
      <c r="AB167" s="16"/>
      <c r="AC167" s="11"/>
      <c r="AD167" s="16"/>
      <c r="AE167" s="11"/>
      <c r="AF167" s="16"/>
      <c r="AG167" s="11"/>
      <c r="AH167" s="16"/>
      <c r="AJ167" s="16" t="str">
        <f>IF(AND(F167&lt;&gt;"f",M167&lt;&gt;""),VLOOKUP(F167,'Appendix 3 Rules'!$A$1:$O$34,4,FALSE),"")</f>
        <v/>
      </c>
      <c r="AK167" s="16" t="str">
        <f>IF(Q167="","",VLOOKUP(F167,'Appendix 3 Rules'!$A$1:$N$34,6,FALSE))</f>
        <v/>
      </c>
      <c r="AL167" s="16" t="str">
        <f>IF(AND(F167="f",U167&lt;&gt;""),VLOOKUP(F167,'Appendix 3 Rules'!$A$1:$N$34,8,FALSE),"")</f>
        <v/>
      </c>
    </row>
    <row r="168" spans="1:38" ht="18" customHeight="1" x14ac:dyDescent="0.2">
      <c r="B168" s="92"/>
      <c r="C168" s="12"/>
      <c r="D168" s="13"/>
      <c r="E168" s="12"/>
      <c r="F168" s="11"/>
      <c r="G168" s="26" t="str">
        <f>IF(F168="","",SUMPRODUCT(IF(I168="",0,INDEX('Appendix 3 Rules'!$B$2:$B$18,MATCH(F168,'Appendix 3 Rules'!$A$2:$A$17))))+(IF(K168="",0,INDEX('Appendix 3 Rules'!$C$2:$C$18,MATCH(F168,'Appendix 3 Rules'!$A$2:$A$17))))+(IF(M168="",0,INDEX('Appendix 3 Rules'!$D$2:$D$18,MATCH(F168,'Appendix 3 Rules'!$A$2:$A$17))))+(IF(O168="",0,INDEX('Appendix 3 Rules'!$E$2:$E$18,MATCH(F168,'Appendix 3 Rules'!$A$2:$A$17))))+(IF(Q168="",0,INDEX('Appendix 3 Rules'!$F$2:$F$18,MATCH(F168,'Appendix 3 Rules'!$A$2:$A$17))))+(IF(S168="",0,INDEX('Appendix 3 Rules'!$G$2:$G$18,MATCH(F168,'Appendix 3 Rules'!$A$2:$A$17))))+(IF(U168="",0,INDEX('Appendix 3 Rules'!$H$2:$H$18,MATCH(F168,'Appendix 3 Rules'!$A$2:$A$17))))+(IF(W168="",0,INDEX('Appendix 3 Rules'!$I$2:$I$18,MATCH(F168,'Appendix 3 Rules'!$A$2:$A$17))))+(IF(Y168="",0,INDEX('Appendix 3 Rules'!$J$2:$J$18,MATCH(F168,'Appendix 3 Rules'!$A$2:$A$17))))+(IF(AA168="",0,INDEX('Appendix 3 Rules'!$K$2:$K$18,MATCH(F168,'Appendix 3 Rules'!$A$2:$A$17))))+(IF(AC168="",0,INDEX('Appendix 3 Rules'!$L$2:$L$18,MATCH(F168,'Appendix 3 Rules'!$A$2:$A$17))))+(IF(AE168="",0,INDEX('Appendix 3 Rules'!$M$2:$M$18,MATCH(F168,'Appendix 3 Rules'!$A$2:$A$17))))+(IF(AG168="",0,INDEX('Appendix 3 Rules'!$N$2:$N$18,MATCH(F168,'Appendix 3 Rules'!$A$2:$A$17))))+(IF(F168="gc1",VLOOKUP(F168,'Appendix 3 Rules'!A$34:$O159,15)))+(IF(F168="gc2",VLOOKUP(F168,'Appendix 3 Rules'!A$34:$O159,15)))+(IF(F168="gc3",VLOOKUP(F168,'Appendix 3 Rules'!A$34:$O159,15)))+(IF(F168="gr1",VLOOKUP(F168,'Appendix 3 Rules'!A$34:$O159,15)))+(IF(F168="gr2",VLOOKUP(F168,'Appendix 3 Rules'!A$34:$O159,15)))+(IF(F168="gr3",VLOOKUP(F168,'Appendix 3 Rules'!A$34:$O159,15)))+(IF(F168="h1",VLOOKUP(F168,'Appendix 3 Rules'!A$34:$O159,15)))+(IF(F168="h2",VLOOKUP(F168,'Appendix 3 Rules'!A$34:$O159,15)))+(IF(F168="h3",VLOOKUP(F168,'Appendix 3 Rules'!A$34:$O159,15)))+(IF(F168="i1",VLOOKUP(F168,'Appendix 3 Rules'!A$34:$O159,15)))+(IF(F168="i2",VLOOKUP(F168,'Appendix 3 Rules'!A$34:$O159,15)))+(IF(F168="j1",VLOOKUP(F168,'Appendix 3 Rules'!A$34:$O159,15)))+(IF(F168="j2",VLOOKUP(F168,'Appendix 3 Rules'!A$34:$O159,15)))+(IF(F168="k",VLOOKUP(F168,'Appendix 3 Rules'!A$34:$O159,15)))+(IF(F168="l1",VLOOKUP(F168,'Appendix 3 Rules'!A$34:$O159,15)))+(IF(F168="l2",VLOOKUP(F168,'Appendix 3 Rules'!A$34:$O159,15)))+(IF(F168="m1",VLOOKUP(F168,'Appendix 3 Rules'!A$34:$O159,15)))+(IF(F168="m2",VLOOKUP(F168,'Appendix 3 Rules'!A$34:$O159,15)))+(IF(F168="m3",VLOOKUP(F168,'Appendix 3 Rules'!A$34:$O159,15)))+(IF(F168="n",VLOOKUP(F168,'Appendix 3 Rules'!A$34:$O159,15)))+(IF(F168="o",VLOOKUP(F168,'Appendix 3 Rules'!A$34:$O159,15)))+(IF(F168="p",VLOOKUP(F168,'Appendix 3 Rules'!A$34:$O159,15)))+(IF(F168="q",VLOOKUP(F168,'Appendix 3 Rules'!A$34:$O159,15)))+(IF(F168="r",VLOOKUP(F168,'Appendix 3 Rules'!A$34:$O159,15)))+(IF(F168="s",VLOOKUP(F168,'Appendix 3 Rules'!A$34:$O159,15)))+(IF(F168="t",VLOOKUP(F168,'Appendix 3 Rules'!A$34:$O159,15)))+(IF(F168="u",VLOOKUP(F168,'Appendix 3 Rules'!A$34:$O159,15))))</f>
        <v/>
      </c>
      <c r="H168" s="93" t="str">
        <f>IF(F168="","",IF(OR(F168="d",F168="e",F168="gc1",F168="gc2",F168="gc3",F168="gr1",F168="gr2",F168="gr3",F168="h1",F168="h2",F168="h3",F168="i1",F168="i2",F168="j1",F168="j2",F168="k",F168="l1",F168="l2",F168="m1",F168="m2",F168="m3",F168="n",F168="o",F168="p",F168="q",F168="r",F168="s",F168="t",F168="u",F168="f"),MIN(G168,VLOOKUP(F168,'Appx 3 (Mass) Rules'!$A$1:$D$150,4,0)),MIN(G168,VLOOKUP(F168,'Appx 3 (Mass) Rules'!$A$1:$D$150,4,0),SUMPRODUCT(IF(I168="",0,INDEX('Appendix 3 Rules'!$B$2:$B$18,MATCH(F168,'Appendix 3 Rules'!$A$2:$A$17))))+(IF(K168="",0,INDEX('Appendix 3 Rules'!$C$2:$C$18,MATCH(F168,'Appendix 3 Rules'!$A$2:$A$17))))+(IF(M168="",0,INDEX('Appendix 3 Rules'!$D$2:$D$18,MATCH(F168,'Appendix 3 Rules'!$A$2:$A$17))))+(IF(O168="",0,INDEX('Appendix 3 Rules'!$E$2:$E$18,MATCH(F168,'Appendix 3 Rules'!$A$2:$A$17))))+(IF(Q168="",0,INDEX('Appendix 3 Rules'!$F$2:$F$18,MATCH(F168,'Appendix 3 Rules'!$A$2:$A$17))))+(IF(S168="",0,INDEX('Appendix 3 Rules'!$G$2:$G$18,MATCH(F168,'Appendix 3 Rules'!$A$2:$A$17))))+(IF(U168="",0,INDEX('Appendix 3 Rules'!$H$2:$H$18,MATCH(F168,'Appendix 3 Rules'!$A$2:$A$17))))+(IF(W168="",0,INDEX('Appendix 3 Rules'!$I$2:$I$18,MATCH(F168,'Appendix 3 Rules'!$A$2:$A$17))))+(IF(Y168="",0,INDEX('Appendix 3 Rules'!$J$2:$J$18,MATCH(F168,'Appendix 3 Rules'!$A$2:$A$17))))+(IF(AA168="",0,INDEX('Appendix 3 Rules'!$K$2:$K$18,MATCH(F168,'Appendix 3 Rules'!$A$2:$A$17))))+(IF(AC168="",0,INDEX('Appendix 3 Rules'!$L$2:$L$18,MATCH(F168,'Appendix 3 Rules'!$A$2:$A$17))))+(IF(AE168="",0,INDEX('Appendix 3 Rules'!$M$2:$M$18,MATCH(F168,'Appendix 3 Rules'!$A$2:$A$17))))+(IF(AG168="",0,INDEX('Appendix 3 Rules'!$N$2:$N$18,MATCH(F168,'Appendix 3 Rules'!$A$2:$A$17))))+(IF(F168="gc1",VLOOKUP(F168,'Appendix 3 Rules'!A$34:$O159,15)))+(IF(F168="gc2",VLOOKUP(F168,'Appendix 3 Rules'!A$34:$O159,15)))+(IF(F168="gc3",VLOOKUP(F168,'Appendix 3 Rules'!A$34:$O159,15)))+(IF(F168="gr1",VLOOKUP(F168,'Appendix 3 Rules'!A$34:$O159,15)))+(IF(F168="gr2",VLOOKUP(F168,'Appendix 3 Rules'!A$34:$O159,15)))+(IF(F168="gr3",VLOOKUP(F168,'Appendix 3 Rules'!A$34:$O159,15)))+(IF(F168="h1",VLOOKUP(F168,'Appendix 3 Rules'!A$34:$O159,15)))+(IF(F168="h2",VLOOKUP(F168,'Appendix 3 Rules'!A$34:$O159,15)))+(IF(F168="h3",VLOOKUP(F168,'Appendix 3 Rules'!A$34:$O159,15)))+(IF(F168="i1",VLOOKUP(F168,'Appendix 3 Rules'!A$34:$O159,15)))+(IF(F168="i2",VLOOKUP(F168,'Appendix 3 Rules'!A$34:$O159,15)))+(IF(F168="j1",VLOOKUP(F168,'Appendix 3 Rules'!A$34:$O159,15)))+(IF(F168="j2",VLOOKUP(F168,'Appendix 3 Rules'!A$34:$O159,15)))+(IF(F168="k",VLOOKUP(F168,'Appendix 3 Rules'!A$34:$O159,15)))+(IF(F168="l1",VLOOKUP(F168,'Appendix 3 Rules'!A$34:$O159,15)))+(IF(F168="l2",VLOOKUP(F168,'Appendix 3 Rules'!A$34:$O159,15)))+(IF(F168="m1",VLOOKUP(F168,'Appendix 3 Rules'!A$34:$O159,15)))+(IF(F168="m2",VLOOKUP(F168,'Appendix 3 Rules'!A$34:$O159,15)))+(IF(F168="m3",VLOOKUP(F168,'Appendix 3 Rules'!A$34:$O159,15)))+(IF(F168="n",VLOOKUP(F168,'Appendix 3 Rules'!A$34:$O159,15)))+(IF(F168="o",VLOOKUP(F168,'Appendix 3 Rules'!A$34:$O159,15)))+(IF(F168="p",VLOOKUP(F168,'Appendix 3 Rules'!A$34:$O159,15)))+(IF(F168="q",VLOOKUP(F168,'Appendix 3 Rules'!A$34:$O159,15)))+(IF(F168="r",VLOOKUP(F168,'Appendix 3 Rules'!A$34:$O159,15)))+(IF(F168="s",VLOOKUP(F168,'Appendix 3 Rules'!A$34:$O159,15)))+(IF(F168="t",VLOOKUP(F168,'Appendix 3 Rules'!A$34:$O159,15)))+(IF(F168="u",VLOOKUP(F168,'Appendix 3 Rules'!A$34:$O159,15))))))</f>
        <v/>
      </c>
      <c r="I168" s="14"/>
      <c r="J168" s="17"/>
      <c r="K168" s="14"/>
      <c r="L168" s="17"/>
      <c r="M168" s="14"/>
      <c r="N168" s="17"/>
      <c r="O168" s="14"/>
      <c r="P168" s="17"/>
      <c r="Q168" s="14"/>
      <c r="R168" s="17"/>
      <c r="S168" s="90"/>
      <c r="T168" s="17"/>
      <c r="U168" s="14"/>
      <c r="V168" s="17"/>
      <c r="W168" s="14"/>
      <c r="X168" s="17"/>
      <c r="Y168" s="91"/>
      <c r="Z168" s="17"/>
      <c r="AA168" s="91"/>
      <c r="AB168" s="17"/>
      <c r="AC168" s="11"/>
      <c r="AD168" s="16"/>
      <c r="AE168" s="11"/>
      <c r="AF168" s="16"/>
      <c r="AG168" s="11"/>
      <c r="AH168" s="16"/>
      <c r="AJ168" s="16" t="str">
        <f>IF(AND(F168&lt;&gt;"f",M168&lt;&gt;""),VLOOKUP(F168,'Appendix 3 Rules'!$A$1:$O$34,4,FALSE),"")</f>
        <v/>
      </c>
      <c r="AK168" s="16" t="str">
        <f>IF(Q168="","",VLOOKUP(F168,'Appendix 3 Rules'!$A$1:$N$34,6,FALSE))</f>
        <v/>
      </c>
      <c r="AL168" s="16" t="str">
        <f>IF(AND(F168="f",U168&lt;&gt;""),VLOOKUP(F168,'Appendix 3 Rules'!$A$1:$N$34,8,FALSE),"")</f>
        <v/>
      </c>
    </row>
    <row r="169" spans="1:38" ht="18" customHeight="1" x14ac:dyDescent="0.2">
      <c r="B169" s="92"/>
      <c r="C169" s="12"/>
      <c r="D169" s="13"/>
      <c r="E169" s="12"/>
      <c r="F169" s="11"/>
      <c r="G169" s="26" t="str">
        <f>IF(F169="","",SUMPRODUCT(IF(I169="",0,INDEX('Appendix 3 Rules'!$B$2:$B$18,MATCH(F169,'Appendix 3 Rules'!$A$2:$A$17))))+(IF(K169="",0,INDEX('Appendix 3 Rules'!$C$2:$C$18,MATCH(F169,'Appendix 3 Rules'!$A$2:$A$17))))+(IF(M169="",0,INDEX('Appendix 3 Rules'!$D$2:$D$18,MATCH(F169,'Appendix 3 Rules'!$A$2:$A$17))))+(IF(O169="",0,INDEX('Appendix 3 Rules'!$E$2:$E$18,MATCH(F169,'Appendix 3 Rules'!$A$2:$A$17))))+(IF(Q169="",0,INDEX('Appendix 3 Rules'!$F$2:$F$18,MATCH(F169,'Appendix 3 Rules'!$A$2:$A$17))))+(IF(S169="",0,INDEX('Appendix 3 Rules'!$G$2:$G$18,MATCH(F169,'Appendix 3 Rules'!$A$2:$A$17))))+(IF(U169="",0,INDEX('Appendix 3 Rules'!$H$2:$H$18,MATCH(F169,'Appendix 3 Rules'!$A$2:$A$17))))+(IF(W169="",0,INDEX('Appendix 3 Rules'!$I$2:$I$18,MATCH(F169,'Appendix 3 Rules'!$A$2:$A$17))))+(IF(Y169="",0,INDEX('Appendix 3 Rules'!$J$2:$J$18,MATCH(F169,'Appendix 3 Rules'!$A$2:$A$17))))+(IF(AA169="",0,INDEX('Appendix 3 Rules'!$K$2:$K$18,MATCH(F169,'Appendix 3 Rules'!$A$2:$A$17))))+(IF(AC169="",0,INDEX('Appendix 3 Rules'!$L$2:$L$18,MATCH(F169,'Appendix 3 Rules'!$A$2:$A$17))))+(IF(AE169="",0,INDEX('Appendix 3 Rules'!$M$2:$M$18,MATCH(F169,'Appendix 3 Rules'!$A$2:$A$17))))+(IF(AG169="",0,INDEX('Appendix 3 Rules'!$N$2:$N$18,MATCH(F169,'Appendix 3 Rules'!$A$2:$A$17))))+(IF(F169="gc1",VLOOKUP(F169,'Appendix 3 Rules'!A$34:$O160,15)))+(IF(F169="gc2",VLOOKUP(F169,'Appendix 3 Rules'!A$34:$O160,15)))+(IF(F169="gc3",VLOOKUP(F169,'Appendix 3 Rules'!A$34:$O160,15)))+(IF(F169="gr1",VLOOKUP(F169,'Appendix 3 Rules'!A$34:$O160,15)))+(IF(F169="gr2",VLOOKUP(F169,'Appendix 3 Rules'!A$34:$O160,15)))+(IF(F169="gr3",VLOOKUP(F169,'Appendix 3 Rules'!A$34:$O160,15)))+(IF(F169="h1",VLOOKUP(F169,'Appendix 3 Rules'!A$34:$O160,15)))+(IF(F169="h2",VLOOKUP(F169,'Appendix 3 Rules'!A$34:$O160,15)))+(IF(F169="h3",VLOOKUP(F169,'Appendix 3 Rules'!A$34:$O160,15)))+(IF(F169="i1",VLOOKUP(F169,'Appendix 3 Rules'!A$34:$O160,15)))+(IF(F169="i2",VLOOKUP(F169,'Appendix 3 Rules'!A$34:$O160,15)))+(IF(F169="j1",VLOOKUP(F169,'Appendix 3 Rules'!A$34:$O160,15)))+(IF(F169="j2",VLOOKUP(F169,'Appendix 3 Rules'!A$34:$O160,15)))+(IF(F169="k",VLOOKUP(F169,'Appendix 3 Rules'!A$34:$O160,15)))+(IF(F169="l1",VLOOKUP(F169,'Appendix 3 Rules'!A$34:$O160,15)))+(IF(F169="l2",VLOOKUP(F169,'Appendix 3 Rules'!A$34:$O160,15)))+(IF(F169="m1",VLOOKUP(F169,'Appendix 3 Rules'!A$34:$O160,15)))+(IF(F169="m2",VLOOKUP(F169,'Appendix 3 Rules'!A$34:$O160,15)))+(IF(F169="m3",VLOOKUP(F169,'Appendix 3 Rules'!A$34:$O160,15)))+(IF(F169="n",VLOOKUP(F169,'Appendix 3 Rules'!A$34:$O160,15)))+(IF(F169="o",VLOOKUP(F169,'Appendix 3 Rules'!A$34:$O160,15)))+(IF(F169="p",VLOOKUP(F169,'Appendix 3 Rules'!A$34:$O160,15)))+(IF(F169="q",VLOOKUP(F169,'Appendix 3 Rules'!A$34:$O160,15)))+(IF(F169="r",VLOOKUP(F169,'Appendix 3 Rules'!A$34:$O160,15)))+(IF(F169="s",VLOOKUP(F169,'Appendix 3 Rules'!A$34:$O160,15)))+(IF(F169="t",VLOOKUP(F169,'Appendix 3 Rules'!A$34:$O160,15)))+(IF(F169="u",VLOOKUP(F169,'Appendix 3 Rules'!A$34:$O160,15))))</f>
        <v/>
      </c>
      <c r="H169" s="93" t="str">
        <f>IF(F169="","",IF(OR(F169="d",F169="e",F169="gc1",F169="gc2",F169="gc3",F169="gr1",F169="gr2",F169="gr3",F169="h1",F169="h2",F169="h3",F169="i1",F169="i2",F169="j1",F169="j2",F169="k",F169="l1",F169="l2",F169="m1",F169="m2",F169="m3",F169="n",F169="o",F169="p",F169="q",F169="r",F169="s",F169="t",F169="u",F169="f"),MIN(G169,VLOOKUP(F169,'Appx 3 (Mass) Rules'!$A$1:$D$150,4,0)),MIN(G169,VLOOKUP(F169,'Appx 3 (Mass) Rules'!$A$1:$D$150,4,0),SUMPRODUCT(IF(I169="",0,INDEX('Appendix 3 Rules'!$B$2:$B$18,MATCH(F169,'Appendix 3 Rules'!$A$2:$A$17))))+(IF(K169="",0,INDEX('Appendix 3 Rules'!$C$2:$C$18,MATCH(F169,'Appendix 3 Rules'!$A$2:$A$17))))+(IF(M169="",0,INDEX('Appendix 3 Rules'!$D$2:$D$18,MATCH(F169,'Appendix 3 Rules'!$A$2:$A$17))))+(IF(O169="",0,INDEX('Appendix 3 Rules'!$E$2:$E$18,MATCH(F169,'Appendix 3 Rules'!$A$2:$A$17))))+(IF(Q169="",0,INDEX('Appendix 3 Rules'!$F$2:$F$18,MATCH(F169,'Appendix 3 Rules'!$A$2:$A$17))))+(IF(S169="",0,INDEX('Appendix 3 Rules'!$G$2:$G$18,MATCH(F169,'Appendix 3 Rules'!$A$2:$A$17))))+(IF(U169="",0,INDEX('Appendix 3 Rules'!$H$2:$H$18,MATCH(F169,'Appendix 3 Rules'!$A$2:$A$17))))+(IF(W169="",0,INDEX('Appendix 3 Rules'!$I$2:$I$18,MATCH(F169,'Appendix 3 Rules'!$A$2:$A$17))))+(IF(Y169="",0,INDEX('Appendix 3 Rules'!$J$2:$J$18,MATCH(F169,'Appendix 3 Rules'!$A$2:$A$17))))+(IF(AA169="",0,INDEX('Appendix 3 Rules'!$K$2:$K$18,MATCH(F169,'Appendix 3 Rules'!$A$2:$A$17))))+(IF(AC169="",0,INDEX('Appendix 3 Rules'!$L$2:$L$18,MATCH(F169,'Appendix 3 Rules'!$A$2:$A$17))))+(IF(AE169="",0,INDEX('Appendix 3 Rules'!$M$2:$M$18,MATCH(F169,'Appendix 3 Rules'!$A$2:$A$17))))+(IF(AG169="",0,INDEX('Appendix 3 Rules'!$N$2:$N$18,MATCH(F169,'Appendix 3 Rules'!$A$2:$A$17))))+(IF(F169="gc1",VLOOKUP(F169,'Appendix 3 Rules'!A$34:$O160,15)))+(IF(F169="gc2",VLOOKUP(F169,'Appendix 3 Rules'!A$34:$O160,15)))+(IF(F169="gc3",VLOOKUP(F169,'Appendix 3 Rules'!A$34:$O160,15)))+(IF(F169="gr1",VLOOKUP(F169,'Appendix 3 Rules'!A$34:$O160,15)))+(IF(F169="gr2",VLOOKUP(F169,'Appendix 3 Rules'!A$34:$O160,15)))+(IF(F169="gr3",VLOOKUP(F169,'Appendix 3 Rules'!A$34:$O160,15)))+(IF(F169="h1",VLOOKUP(F169,'Appendix 3 Rules'!A$34:$O160,15)))+(IF(F169="h2",VLOOKUP(F169,'Appendix 3 Rules'!A$34:$O160,15)))+(IF(F169="h3",VLOOKUP(F169,'Appendix 3 Rules'!A$34:$O160,15)))+(IF(F169="i1",VLOOKUP(F169,'Appendix 3 Rules'!A$34:$O160,15)))+(IF(F169="i2",VLOOKUP(F169,'Appendix 3 Rules'!A$34:$O160,15)))+(IF(F169="j1",VLOOKUP(F169,'Appendix 3 Rules'!A$34:$O160,15)))+(IF(F169="j2",VLOOKUP(F169,'Appendix 3 Rules'!A$34:$O160,15)))+(IF(F169="k",VLOOKUP(F169,'Appendix 3 Rules'!A$34:$O160,15)))+(IF(F169="l1",VLOOKUP(F169,'Appendix 3 Rules'!A$34:$O160,15)))+(IF(F169="l2",VLOOKUP(F169,'Appendix 3 Rules'!A$34:$O160,15)))+(IF(F169="m1",VLOOKUP(F169,'Appendix 3 Rules'!A$34:$O160,15)))+(IF(F169="m2",VLOOKUP(F169,'Appendix 3 Rules'!A$34:$O160,15)))+(IF(F169="m3",VLOOKUP(F169,'Appendix 3 Rules'!A$34:$O160,15)))+(IF(F169="n",VLOOKUP(F169,'Appendix 3 Rules'!A$34:$O160,15)))+(IF(F169="o",VLOOKUP(F169,'Appendix 3 Rules'!A$34:$O160,15)))+(IF(F169="p",VLOOKUP(F169,'Appendix 3 Rules'!A$34:$O160,15)))+(IF(F169="q",VLOOKUP(F169,'Appendix 3 Rules'!A$34:$O160,15)))+(IF(F169="r",VLOOKUP(F169,'Appendix 3 Rules'!A$34:$O160,15)))+(IF(F169="s",VLOOKUP(F169,'Appendix 3 Rules'!A$34:$O160,15)))+(IF(F169="t",VLOOKUP(F169,'Appendix 3 Rules'!A$34:$O160,15)))+(IF(F169="u",VLOOKUP(F169,'Appendix 3 Rules'!A$34:$O160,15))))))</f>
        <v/>
      </c>
      <c r="I169" s="15"/>
      <c r="J169" s="16"/>
      <c r="K169" s="15"/>
      <c r="L169" s="16"/>
      <c r="M169" s="15"/>
      <c r="N169" s="16"/>
      <c r="O169" s="15"/>
      <c r="P169" s="16"/>
      <c r="Q169" s="15"/>
      <c r="R169" s="16"/>
      <c r="S169" s="15"/>
      <c r="T169" s="16"/>
      <c r="U169" s="15"/>
      <c r="V169" s="16"/>
      <c r="W169" s="15"/>
      <c r="X169" s="16"/>
      <c r="Y169" s="15"/>
      <c r="Z169" s="16"/>
      <c r="AA169" s="15"/>
      <c r="AB169" s="16"/>
      <c r="AC169" s="11"/>
      <c r="AD169" s="16"/>
      <c r="AE169" s="11"/>
      <c r="AF169" s="16"/>
      <c r="AG169" s="11"/>
      <c r="AH169" s="16"/>
      <c r="AJ169" s="16" t="str">
        <f>IF(AND(F169&lt;&gt;"f",M169&lt;&gt;""),VLOOKUP(F169,'Appendix 3 Rules'!$A$1:$O$34,4,FALSE),"")</f>
        <v/>
      </c>
      <c r="AK169" s="16" t="str">
        <f>IF(Q169="","",VLOOKUP(F169,'Appendix 3 Rules'!$A$1:$N$34,6,FALSE))</f>
        <v/>
      </c>
      <c r="AL169" s="16" t="str">
        <f>IF(AND(F169="f",U169&lt;&gt;""),VLOOKUP(F169,'Appendix 3 Rules'!$A$1:$N$34,8,FALSE),"")</f>
        <v/>
      </c>
    </row>
    <row r="170" spans="1:38" ht="18" customHeight="1" x14ac:dyDescent="0.2">
      <c r="B170" s="92"/>
      <c r="C170" s="12"/>
      <c r="D170" s="13"/>
      <c r="E170" s="12"/>
      <c r="F170" s="11"/>
      <c r="G170" s="26" t="str">
        <f>IF(F170="","",SUMPRODUCT(IF(I170="",0,INDEX('Appendix 3 Rules'!$B$2:$B$18,MATCH(F170,'Appendix 3 Rules'!$A$2:$A$17))))+(IF(K170="",0,INDEX('Appendix 3 Rules'!$C$2:$C$18,MATCH(F170,'Appendix 3 Rules'!$A$2:$A$17))))+(IF(M170="",0,INDEX('Appendix 3 Rules'!$D$2:$D$18,MATCH(F170,'Appendix 3 Rules'!$A$2:$A$17))))+(IF(O170="",0,INDEX('Appendix 3 Rules'!$E$2:$E$18,MATCH(F170,'Appendix 3 Rules'!$A$2:$A$17))))+(IF(Q170="",0,INDEX('Appendix 3 Rules'!$F$2:$F$18,MATCH(F170,'Appendix 3 Rules'!$A$2:$A$17))))+(IF(S170="",0,INDEX('Appendix 3 Rules'!$G$2:$G$18,MATCH(F170,'Appendix 3 Rules'!$A$2:$A$17))))+(IF(U170="",0,INDEX('Appendix 3 Rules'!$H$2:$H$18,MATCH(F170,'Appendix 3 Rules'!$A$2:$A$17))))+(IF(W170="",0,INDEX('Appendix 3 Rules'!$I$2:$I$18,MATCH(F170,'Appendix 3 Rules'!$A$2:$A$17))))+(IF(Y170="",0,INDEX('Appendix 3 Rules'!$J$2:$J$18,MATCH(F170,'Appendix 3 Rules'!$A$2:$A$17))))+(IF(AA170="",0,INDEX('Appendix 3 Rules'!$K$2:$K$18,MATCH(F170,'Appendix 3 Rules'!$A$2:$A$17))))+(IF(AC170="",0,INDEX('Appendix 3 Rules'!$L$2:$L$18,MATCH(F170,'Appendix 3 Rules'!$A$2:$A$17))))+(IF(AE170="",0,INDEX('Appendix 3 Rules'!$M$2:$M$18,MATCH(F170,'Appendix 3 Rules'!$A$2:$A$17))))+(IF(AG170="",0,INDEX('Appendix 3 Rules'!$N$2:$N$18,MATCH(F170,'Appendix 3 Rules'!$A$2:$A$17))))+(IF(F170="gc1",VLOOKUP(F170,'Appendix 3 Rules'!A$34:$O161,15)))+(IF(F170="gc2",VLOOKUP(F170,'Appendix 3 Rules'!A$34:$O161,15)))+(IF(F170="gc3",VLOOKUP(F170,'Appendix 3 Rules'!A$34:$O161,15)))+(IF(F170="gr1",VLOOKUP(F170,'Appendix 3 Rules'!A$34:$O161,15)))+(IF(F170="gr2",VLOOKUP(F170,'Appendix 3 Rules'!A$34:$O161,15)))+(IF(F170="gr3",VLOOKUP(F170,'Appendix 3 Rules'!A$34:$O161,15)))+(IF(F170="h1",VLOOKUP(F170,'Appendix 3 Rules'!A$34:$O161,15)))+(IF(F170="h2",VLOOKUP(F170,'Appendix 3 Rules'!A$34:$O161,15)))+(IF(F170="h3",VLOOKUP(F170,'Appendix 3 Rules'!A$34:$O161,15)))+(IF(F170="i1",VLOOKUP(F170,'Appendix 3 Rules'!A$34:$O161,15)))+(IF(F170="i2",VLOOKUP(F170,'Appendix 3 Rules'!A$34:$O161,15)))+(IF(F170="j1",VLOOKUP(F170,'Appendix 3 Rules'!A$34:$O161,15)))+(IF(F170="j2",VLOOKUP(F170,'Appendix 3 Rules'!A$34:$O161,15)))+(IF(F170="k",VLOOKUP(F170,'Appendix 3 Rules'!A$34:$O161,15)))+(IF(F170="l1",VLOOKUP(F170,'Appendix 3 Rules'!A$34:$O161,15)))+(IF(F170="l2",VLOOKUP(F170,'Appendix 3 Rules'!A$34:$O161,15)))+(IF(F170="m1",VLOOKUP(F170,'Appendix 3 Rules'!A$34:$O161,15)))+(IF(F170="m2",VLOOKUP(F170,'Appendix 3 Rules'!A$34:$O161,15)))+(IF(F170="m3",VLOOKUP(F170,'Appendix 3 Rules'!A$34:$O161,15)))+(IF(F170="n",VLOOKUP(F170,'Appendix 3 Rules'!A$34:$O161,15)))+(IF(F170="o",VLOOKUP(F170,'Appendix 3 Rules'!A$34:$O161,15)))+(IF(F170="p",VLOOKUP(F170,'Appendix 3 Rules'!A$34:$O161,15)))+(IF(F170="q",VLOOKUP(F170,'Appendix 3 Rules'!A$34:$O161,15)))+(IF(F170="r",VLOOKUP(F170,'Appendix 3 Rules'!A$34:$O161,15)))+(IF(F170="s",VLOOKUP(F170,'Appendix 3 Rules'!A$34:$O161,15)))+(IF(F170="t",VLOOKUP(F170,'Appendix 3 Rules'!A$34:$O161,15)))+(IF(F170="u",VLOOKUP(F170,'Appendix 3 Rules'!A$34:$O161,15))))</f>
        <v/>
      </c>
      <c r="H170" s="93" t="str">
        <f>IF(F170="","",IF(OR(F170="d",F170="e",F170="gc1",F170="gc2",F170="gc3",F170="gr1",F170="gr2",F170="gr3",F170="h1",F170="h2",F170="h3",F170="i1",F170="i2",F170="j1",F170="j2",F170="k",F170="l1",F170="l2",F170="m1",F170="m2",F170="m3",F170="n",F170="o",F170="p",F170="q",F170="r",F170="s",F170="t",F170="u",F170="f"),MIN(G170,VLOOKUP(F170,'Appx 3 (Mass) Rules'!$A$1:$D$150,4,0)),MIN(G170,VLOOKUP(F170,'Appx 3 (Mass) Rules'!$A$1:$D$150,4,0),SUMPRODUCT(IF(I170="",0,INDEX('Appendix 3 Rules'!$B$2:$B$18,MATCH(F170,'Appendix 3 Rules'!$A$2:$A$17))))+(IF(K170="",0,INDEX('Appendix 3 Rules'!$C$2:$C$18,MATCH(F170,'Appendix 3 Rules'!$A$2:$A$17))))+(IF(M170="",0,INDEX('Appendix 3 Rules'!$D$2:$D$18,MATCH(F170,'Appendix 3 Rules'!$A$2:$A$17))))+(IF(O170="",0,INDEX('Appendix 3 Rules'!$E$2:$E$18,MATCH(F170,'Appendix 3 Rules'!$A$2:$A$17))))+(IF(Q170="",0,INDEX('Appendix 3 Rules'!$F$2:$F$18,MATCH(F170,'Appendix 3 Rules'!$A$2:$A$17))))+(IF(S170="",0,INDEX('Appendix 3 Rules'!$G$2:$G$18,MATCH(F170,'Appendix 3 Rules'!$A$2:$A$17))))+(IF(U170="",0,INDEX('Appendix 3 Rules'!$H$2:$H$18,MATCH(F170,'Appendix 3 Rules'!$A$2:$A$17))))+(IF(W170="",0,INDEX('Appendix 3 Rules'!$I$2:$I$18,MATCH(F170,'Appendix 3 Rules'!$A$2:$A$17))))+(IF(Y170="",0,INDEX('Appendix 3 Rules'!$J$2:$J$18,MATCH(F170,'Appendix 3 Rules'!$A$2:$A$17))))+(IF(AA170="",0,INDEX('Appendix 3 Rules'!$K$2:$K$18,MATCH(F170,'Appendix 3 Rules'!$A$2:$A$17))))+(IF(AC170="",0,INDEX('Appendix 3 Rules'!$L$2:$L$18,MATCH(F170,'Appendix 3 Rules'!$A$2:$A$17))))+(IF(AE170="",0,INDEX('Appendix 3 Rules'!$M$2:$M$18,MATCH(F170,'Appendix 3 Rules'!$A$2:$A$17))))+(IF(AG170="",0,INDEX('Appendix 3 Rules'!$N$2:$N$18,MATCH(F170,'Appendix 3 Rules'!$A$2:$A$17))))+(IF(F170="gc1",VLOOKUP(F170,'Appendix 3 Rules'!A$34:$O161,15)))+(IF(F170="gc2",VLOOKUP(F170,'Appendix 3 Rules'!A$34:$O161,15)))+(IF(F170="gc3",VLOOKUP(F170,'Appendix 3 Rules'!A$34:$O161,15)))+(IF(F170="gr1",VLOOKUP(F170,'Appendix 3 Rules'!A$34:$O161,15)))+(IF(F170="gr2",VLOOKUP(F170,'Appendix 3 Rules'!A$34:$O161,15)))+(IF(F170="gr3",VLOOKUP(F170,'Appendix 3 Rules'!A$34:$O161,15)))+(IF(F170="h1",VLOOKUP(F170,'Appendix 3 Rules'!A$34:$O161,15)))+(IF(F170="h2",VLOOKUP(F170,'Appendix 3 Rules'!A$34:$O161,15)))+(IF(F170="h3",VLOOKUP(F170,'Appendix 3 Rules'!A$34:$O161,15)))+(IF(F170="i1",VLOOKUP(F170,'Appendix 3 Rules'!A$34:$O161,15)))+(IF(F170="i2",VLOOKUP(F170,'Appendix 3 Rules'!A$34:$O161,15)))+(IF(F170="j1",VLOOKUP(F170,'Appendix 3 Rules'!A$34:$O161,15)))+(IF(F170="j2",VLOOKUP(F170,'Appendix 3 Rules'!A$34:$O161,15)))+(IF(F170="k",VLOOKUP(F170,'Appendix 3 Rules'!A$34:$O161,15)))+(IF(F170="l1",VLOOKUP(F170,'Appendix 3 Rules'!A$34:$O161,15)))+(IF(F170="l2",VLOOKUP(F170,'Appendix 3 Rules'!A$34:$O161,15)))+(IF(F170="m1",VLOOKUP(F170,'Appendix 3 Rules'!A$34:$O161,15)))+(IF(F170="m2",VLOOKUP(F170,'Appendix 3 Rules'!A$34:$O161,15)))+(IF(F170="m3",VLOOKUP(F170,'Appendix 3 Rules'!A$34:$O161,15)))+(IF(F170="n",VLOOKUP(F170,'Appendix 3 Rules'!A$34:$O161,15)))+(IF(F170="o",VLOOKUP(F170,'Appendix 3 Rules'!A$34:$O161,15)))+(IF(F170="p",VLOOKUP(F170,'Appendix 3 Rules'!A$34:$O161,15)))+(IF(F170="q",VLOOKUP(F170,'Appendix 3 Rules'!A$34:$O161,15)))+(IF(F170="r",VLOOKUP(F170,'Appendix 3 Rules'!A$34:$O161,15)))+(IF(F170="s",VLOOKUP(F170,'Appendix 3 Rules'!A$34:$O161,15)))+(IF(F170="t",VLOOKUP(F170,'Appendix 3 Rules'!A$34:$O161,15)))+(IF(F170="u",VLOOKUP(F170,'Appendix 3 Rules'!A$34:$O161,15))))))</f>
        <v/>
      </c>
      <c r="I170" s="14"/>
      <c r="J170" s="17"/>
      <c r="K170" s="14"/>
      <c r="L170" s="17"/>
      <c r="M170" s="14"/>
      <c r="N170" s="17"/>
      <c r="O170" s="14"/>
      <c r="P170" s="17"/>
      <c r="Q170" s="14"/>
      <c r="R170" s="17"/>
      <c r="S170" s="90"/>
      <c r="T170" s="17"/>
      <c r="U170" s="14"/>
      <c r="V170" s="17"/>
      <c r="W170" s="14"/>
      <c r="X170" s="17"/>
      <c r="Y170" s="91"/>
      <c r="Z170" s="17"/>
      <c r="AA170" s="91"/>
      <c r="AB170" s="17"/>
      <c r="AC170" s="11"/>
      <c r="AD170" s="16"/>
      <c r="AE170" s="11"/>
      <c r="AF170" s="16"/>
      <c r="AG170" s="11"/>
      <c r="AH170" s="16"/>
      <c r="AJ170" s="16" t="str">
        <f>IF(AND(F170&lt;&gt;"f",M170&lt;&gt;""),VLOOKUP(F170,'Appendix 3 Rules'!$A$1:$O$34,4,FALSE),"")</f>
        <v/>
      </c>
      <c r="AK170" s="16" t="str">
        <f>IF(Q170="","",VLOOKUP(F170,'Appendix 3 Rules'!$A$1:$N$34,6,FALSE))</f>
        <v/>
      </c>
      <c r="AL170" s="16" t="str">
        <f>IF(AND(F170="f",U170&lt;&gt;""),VLOOKUP(F170,'Appendix 3 Rules'!$A$1:$N$34,8,FALSE),"")</f>
        <v/>
      </c>
    </row>
    <row r="171" spans="1:38" ht="18" customHeight="1" x14ac:dyDescent="0.2">
      <c r="B171" s="92"/>
      <c r="C171" s="12"/>
      <c r="D171" s="13"/>
      <c r="E171" s="12"/>
      <c r="F171" s="11"/>
      <c r="G171" s="26" t="str">
        <f>IF(F171="","",SUMPRODUCT(IF(I171="",0,INDEX('Appendix 3 Rules'!$B$2:$B$18,MATCH(F171,'Appendix 3 Rules'!$A$2:$A$17))))+(IF(K171="",0,INDEX('Appendix 3 Rules'!$C$2:$C$18,MATCH(F171,'Appendix 3 Rules'!$A$2:$A$17))))+(IF(M171="",0,INDEX('Appendix 3 Rules'!$D$2:$D$18,MATCH(F171,'Appendix 3 Rules'!$A$2:$A$17))))+(IF(O171="",0,INDEX('Appendix 3 Rules'!$E$2:$E$18,MATCH(F171,'Appendix 3 Rules'!$A$2:$A$17))))+(IF(Q171="",0,INDEX('Appendix 3 Rules'!$F$2:$F$18,MATCH(F171,'Appendix 3 Rules'!$A$2:$A$17))))+(IF(S171="",0,INDEX('Appendix 3 Rules'!$G$2:$G$18,MATCH(F171,'Appendix 3 Rules'!$A$2:$A$17))))+(IF(U171="",0,INDEX('Appendix 3 Rules'!$H$2:$H$18,MATCH(F171,'Appendix 3 Rules'!$A$2:$A$17))))+(IF(W171="",0,INDEX('Appendix 3 Rules'!$I$2:$I$18,MATCH(F171,'Appendix 3 Rules'!$A$2:$A$17))))+(IF(Y171="",0,INDEX('Appendix 3 Rules'!$J$2:$J$18,MATCH(F171,'Appendix 3 Rules'!$A$2:$A$17))))+(IF(AA171="",0,INDEX('Appendix 3 Rules'!$K$2:$K$18,MATCH(F171,'Appendix 3 Rules'!$A$2:$A$17))))+(IF(AC171="",0,INDEX('Appendix 3 Rules'!$L$2:$L$18,MATCH(F171,'Appendix 3 Rules'!$A$2:$A$17))))+(IF(AE171="",0,INDEX('Appendix 3 Rules'!$M$2:$M$18,MATCH(F171,'Appendix 3 Rules'!$A$2:$A$17))))+(IF(AG171="",0,INDEX('Appendix 3 Rules'!$N$2:$N$18,MATCH(F171,'Appendix 3 Rules'!$A$2:$A$17))))+(IF(F171="gc1",VLOOKUP(F171,'Appendix 3 Rules'!A$34:$O162,15)))+(IF(F171="gc2",VLOOKUP(F171,'Appendix 3 Rules'!A$34:$O162,15)))+(IF(F171="gc3",VLOOKUP(F171,'Appendix 3 Rules'!A$34:$O162,15)))+(IF(F171="gr1",VLOOKUP(F171,'Appendix 3 Rules'!A$34:$O162,15)))+(IF(F171="gr2",VLOOKUP(F171,'Appendix 3 Rules'!A$34:$O162,15)))+(IF(F171="gr3",VLOOKUP(F171,'Appendix 3 Rules'!A$34:$O162,15)))+(IF(F171="h1",VLOOKUP(F171,'Appendix 3 Rules'!A$34:$O162,15)))+(IF(F171="h2",VLOOKUP(F171,'Appendix 3 Rules'!A$34:$O162,15)))+(IF(F171="h3",VLOOKUP(F171,'Appendix 3 Rules'!A$34:$O162,15)))+(IF(F171="i1",VLOOKUP(F171,'Appendix 3 Rules'!A$34:$O162,15)))+(IF(F171="i2",VLOOKUP(F171,'Appendix 3 Rules'!A$34:$O162,15)))+(IF(F171="j1",VLOOKUP(F171,'Appendix 3 Rules'!A$34:$O162,15)))+(IF(F171="j2",VLOOKUP(F171,'Appendix 3 Rules'!A$34:$O162,15)))+(IF(F171="k",VLOOKUP(F171,'Appendix 3 Rules'!A$34:$O162,15)))+(IF(F171="l1",VLOOKUP(F171,'Appendix 3 Rules'!A$34:$O162,15)))+(IF(F171="l2",VLOOKUP(F171,'Appendix 3 Rules'!A$34:$O162,15)))+(IF(F171="m1",VLOOKUP(F171,'Appendix 3 Rules'!A$34:$O162,15)))+(IF(F171="m2",VLOOKUP(F171,'Appendix 3 Rules'!A$34:$O162,15)))+(IF(F171="m3",VLOOKUP(F171,'Appendix 3 Rules'!A$34:$O162,15)))+(IF(F171="n",VLOOKUP(F171,'Appendix 3 Rules'!A$34:$O162,15)))+(IF(F171="o",VLOOKUP(F171,'Appendix 3 Rules'!A$34:$O162,15)))+(IF(F171="p",VLOOKUP(F171,'Appendix 3 Rules'!A$34:$O162,15)))+(IF(F171="q",VLOOKUP(F171,'Appendix 3 Rules'!A$34:$O162,15)))+(IF(F171="r",VLOOKUP(F171,'Appendix 3 Rules'!A$34:$O162,15)))+(IF(F171="s",VLOOKUP(F171,'Appendix 3 Rules'!A$34:$O162,15)))+(IF(F171="t",VLOOKUP(F171,'Appendix 3 Rules'!A$34:$O162,15)))+(IF(F171="u",VLOOKUP(F171,'Appendix 3 Rules'!A$34:$O162,15))))</f>
        <v/>
      </c>
      <c r="H171" s="93" t="str">
        <f>IF(F171="","",IF(OR(F171="d",F171="e",F171="gc1",F171="gc2",F171="gc3",F171="gr1",F171="gr2",F171="gr3",F171="h1",F171="h2",F171="h3",F171="i1",F171="i2",F171="j1",F171="j2",F171="k",F171="l1",F171="l2",F171="m1",F171="m2",F171="m3",F171="n",F171="o",F171="p",F171="q",F171="r",F171="s",F171="t",F171="u",F171="f"),MIN(G171,VLOOKUP(F171,'Appx 3 (Mass) Rules'!$A$1:$D$150,4,0)),MIN(G171,VLOOKUP(F171,'Appx 3 (Mass) Rules'!$A$1:$D$150,4,0),SUMPRODUCT(IF(I171="",0,INDEX('Appendix 3 Rules'!$B$2:$B$18,MATCH(F171,'Appendix 3 Rules'!$A$2:$A$17))))+(IF(K171="",0,INDEX('Appendix 3 Rules'!$C$2:$C$18,MATCH(F171,'Appendix 3 Rules'!$A$2:$A$17))))+(IF(M171="",0,INDEX('Appendix 3 Rules'!$D$2:$D$18,MATCH(F171,'Appendix 3 Rules'!$A$2:$A$17))))+(IF(O171="",0,INDEX('Appendix 3 Rules'!$E$2:$E$18,MATCH(F171,'Appendix 3 Rules'!$A$2:$A$17))))+(IF(Q171="",0,INDEX('Appendix 3 Rules'!$F$2:$F$18,MATCH(F171,'Appendix 3 Rules'!$A$2:$A$17))))+(IF(S171="",0,INDEX('Appendix 3 Rules'!$G$2:$G$18,MATCH(F171,'Appendix 3 Rules'!$A$2:$A$17))))+(IF(U171="",0,INDEX('Appendix 3 Rules'!$H$2:$H$18,MATCH(F171,'Appendix 3 Rules'!$A$2:$A$17))))+(IF(W171="",0,INDEX('Appendix 3 Rules'!$I$2:$I$18,MATCH(F171,'Appendix 3 Rules'!$A$2:$A$17))))+(IF(Y171="",0,INDEX('Appendix 3 Rules'!$J$2:$J$18,MATCH(F171,'Appendix 3 Rules'!$A$2:$A$17))))+(IF(AA171="",0,INDEX('Appendix 3 Rules'!$K$2:$K$18,MATCH(F171,'Appendix 3 Rules'!$A$2:$A$17))))+(IF(AC171="",0,INDEX('Appendix 3 Rules'!$L$2:$L$18,MATCH(F171,'Appendix 3 Rules'!$A$2:$A$17))))+(IF(AE171="",0,INDEX('Appendix 3 Rules'!$M$2:$M$18,MATCH(F171,'Appendix 3 Rules'!$A$2:$A$17))))+(IF(AG171="",0,INDEX('Appendix 3 Rules'!$N$2:$N$18,MATCH(F171,'Appendix 3 Rules'!$A$2:$A$17))))+(IF(F171="gc1",VLOOKUP(F171,'Appendix 3 Rules'!A$34:$O162,15)))+(IF(F171="gc2",VLOOKUP(F171,'Appendix 3 Rules'!A$34:$O162,15)))+(IF(F171="gc3",VLOOKUP(F171,'Appendix 3 Rules'!A$34:$O162,15)))+(IF(F171="gr1",VLOOKUP(F171,'Appendix 3 Rules'!A$34:$O162,15)))+(IF(F171="gr2",VLOOKUP(F171,'Appendix 3 Rules'!A$34:$O162,15)))+(IF(F171="gr3",VLOOKUP(F171,'Appendix 3 Rules'!A$34:$O162,15)))+(IF(F171="h1",VLOOKUP(F171,'Appendix 3 Rules'!A$34:$O162,15)))+(IF(F171="h2",VLOOKUP(F171,'Appendix 3 Rules'!A$34:$O162,15)))+(IF(F171="h3",VLOOKUP(F171,'Appendix 3 Rules'!A$34:$O162,15)))+(IF(F171="i1",VLOOKUP(F171,'Appendix 3 Rules'!A$34:$O162,15)))+(IF(F171="i2",VLOOKUP(F171,'Appendix 3 Rules'!A$34:$O162,15)))+(IF(F171="j1",VLOOKUP(F171,'Appendix 3 Rules'!A$34:$O162,15)))+(IF(F171="j2",VLOOKUP(F171,'Appendix 3 Rules'!A$34:$O162,15)))+(IF(F171="k",VLOOKUP(F171,'Appendix 3 Rules'!A$34:$O162,15)))+(IF(F171="l1",VLOOKUP(F171,'Appendix 3 Rules'!A$34:$O162,15)))+(IF(F171="l2",VLOOKUP(F171,'Appendix 3 Rules'!A$34:$O162,15)))+(IF(F171="m1",VLOOKUP(F171,'Appendix 3 Rules'!A$34:$O162,15)))+(IF(F171="m2",VLOOKUP(F171,'Appendix 3 Rules'!A$34:$O162,15)))+(IF(F171="m3",VLOOKUP(F171,'Appendix 3 Rules'!A$34:$O162,15)))+(IF(F171="n",VLOOKUP(F171,'Appendix 3 Rules'!A$34:$O162,15)))+(IF(F171="o",VLOOKUP(F171,'Appendix 3 Rules'!A$34:$O162,15)))+(IF(F171="p",VLOOKUP(F171,'Appendix 3 Rules'!A$34:$O162,15)))+(IF(F171="q",VLOOKUP(F171,'Appendix 3 Rules'!A$34:$O162,15)))+(IF(F171="r",VLOOKUP(F171,'Appendix 3 Rules'!A$34:$O162,15)))+(IF(F171="s",VLOOKUP(F171,'Appendix 3 Rules'!A$34:$O162,15)))+(IF(F171="t",VLOOKUP(F171,'Appendix 3 Rules'!A$34:$O162,15)))+(IF(F171="u",VLOOKUP(F171,'Appendix 3 Rules'!A$34:$O162,15))))))</f>
        <v/>
      </c>
      <c r="I171" s="15"/>
      <c r="J171" s="16"/>
      <c r="K171" s="15"/>
      <c r="L171" s="16"/>
      <c r="M171" s="15"/>
      <c r="N171" s="16"/>
      <c r="O171" s="15"/>
      <c r="P171" s="16"/>
      <c r="Q171" s="15"/>
      <c r="R171" s="16"/>
      <c r="S171" s="15"/>
      <c r="T171" s="16"/>
      <c r="U171" s="15"/>
      <c r="V171" s="16"/>
      <c r="W171" s="15"/>
      <c r="X171" s="16"/>
      <c r="Y171" s="15"/>
      <c r="Z171" s="16"/>
      <c r="AA171" s="15"/>
      <c r="AB171" s="16"/>
      <c r="AC171" s="11"/>
      <c r="AD171" s="16"/>
      <c r="AE171" s="11"/>
      <c r="AF171" s="16"/>
      <c r="AG171" s="11"/>
      <c r="AH171" s="16"/>
      <c r="AJ171" s="16" t="str">
        <f>IF(AND(F171&lt;&gt;"f",M171&lt;&gt;""),VLOOKUP(F171,'Appendix 3 Rules'!$A$1:$O$34,4,FALSE),"")</f>
        <v/>
      </c>
      <c r="AK171" s="16" t="str">
        <f>IF(Q171="","",VLOOKUP(F171,'Appendix 3 Rules'!$A$1:$N$34,6,FALSE))</f>
        <v/>
      </c>
      <c r="AL171" s="16" t="str">
        <f>IF(AND(F171="f",U171&lt;&gt;""),VLOOKUP(F171,'Appendix 3 Rules'!$A$1:$N$34,8,FALSE),"")</f>
        <v/>
      </c>
    </row>
    <row r="172" spans="1:38" ht="18" customHeight="1" x14ac:dyDescent="0.2">
      <c r="B172" s="92"/>
      <c r="C172" s="12"/>
      <c r="D172" s="13"/>
      <c r="E172" s="12"/>
      <c r="F172" s="11"/>
      <c r="G172" s="26" t="str">
        <f>IF(F172="","",SUMPRODUCT(IF(I172="",0,INDEX('Appendix 3 Rules'!$B$2:$B$18,MATCH(F172,'Appendix 3 Rules'!$A$2:$A$17))))+(IF(K172="",0,INDEX('Appendix 3 Rules'!$C$2:$C$18,MATCH(F172,'Appendix 3 Rules'!$A$2:$A$17))))+(IF(M172="",0,INDEX('Appendix 3 Rules'!$D$2:$D$18,MATCH(F172,'Appendix 3 Rules'!$A$2:$A$17))))+(IF(O172="",0,INDEX('Appendix 3 Rules'!$E$2:$E$18,MATCH(F172,'Appendix 3 Rules'!$A$2:$A$17))))+(IF(Q172="",0,INDEX('Appendix 3 Rules'!$F$2:$F$18,MATCH(F172,'Appendix 3 Rules'!$A$2:$A$17))))+(IF(S172="",0,INDEX('Appendix 3 Rules'!$G$2:$G$18,MATCH(F172,'Appendix 3 Rules'!$A$2:$A$17))))+(IF(U172="",0,INDEX('Appendix 3 Rules'!$H$2:$H$18,MATCH(F172,'Appendix 3 Rules'!$A$2:$A$17))))+(IF(W172="",0,INDEX('Appendix 3 Rules'!$I$2:$I$18,MATCH(F172,'Appendix 3 Rules'!$A$2:$A$17))))+(IF(Y172="",0,INDEX('Appendix 3 Rules'!$J$2:$J$18,MATCH(F172,'Appendix 3 Rules'!$A$2:$A$17))))+(IF(AA172="",0,INDEX('Appendix 3 Rules'!$K$2:$K$18,MATCH(F172,'Appendix 3 Rules'!$A$2:$A$17))))+(IF(AC172="",0,INDEX('Appendix 3 Rules'!$L$2:$L$18,MATCH(F172,'Appendix 3 Rules'!$A$2:$A$17))))+(IF(AE172="",0,INDEX('Appendix 3 Rules'!$M$2:$M$18,MATCH(F172,'Appendix 3 Rules'!$A$2:$A$17))))+(IF(AG172="",0,INDEX('Appendix 3 Rules'!$N$2:$N$18,MATCH(F172,'Appendix 3 Rules'!$A$2:$A$17))))+(IF(F172="gc1",VLOOKUP(F172,'Appendix 3 Rules'!A$34:$O163,15)))+(IF(F172="gc2",VLOOKUP(F172,'Appendix 3 Rules'!A$34:$O163,15)))+(IF(F172="gc3",VLOOKUP(F172,'Appendix 3 Rules'!A$34:$O163,15)))+(IF(F172="gr1",VLOOKUP(F172,'Appendix 3 Rules'!A$34:$O163,15)))+(IF(F172="gr2",VLOOKUP(F172,'Appendix 3 Rules'!A$34:$O163,15)))+(IF(F172="gr3",VLOOKUP(F172,'Appendix 3 Rules'!A$34:$O163,15)))+(IF(F172="h1",VLOOKUP(F172,'Appendix 3 Rules'!A$34:$O163,15)))+(IF(F172="h2",VLOOKUP(F172,'Appendix 3 Rules'!A$34:$O163,15)))+(IF(F172="h3",VLOOKUP(F172,'Appendix 3 Rules'!A$34:$O163,15)))+(IF(F172="i1",VLOOKUP(F172,'Appendix 3 Rules'!A$34:$O163,15)))+(IF(F172="i2",VLOOKUP(F172,'Appendix 3 Rules'!A$34:$O163,15)))+(IF(F172="j1",VLOOKUP(F172,'Appendix 3 Rules'!A$34:$O163,15)))+(IF(F172="j2",VLOOKUP(F172,'Appendix 3 Rules'!A$34:$O163,15)))+(IF(F172="k",VLOOKUP(F172,'Appendix 3 Rules'!A$34:$O163,15)))+(IF(F172="l1",VLOOKUP(F172,'Appendix 3 Rules'!A$34:$O163,15)))+(IF(F172="l2",VLOOKUP(F172,'Appendix 3 Rules'!A$34:$O163,15)))+(IF(F172="m1",VLOOKUP(F172,'Appendix 3 Rules'!A$34:$O163,15)))+(IF(F172="m2",VLOOKUP(F172,'Appendix 3 Rules'!A$34:$O163,15)))+(IF(F172="m3",VLOOKUP(F172,'Appendix 3 Rules'!A$34:$O163,15)))+(IF(F172="n",VLOOKUP(F172,'Appendix 3 Rules'!A$34:$O163,15)))+(IF(F172="o",VLOOKUP(F172,'Appendix 3 Rules'!A$34:$O163,15)))+(IF(F172="p",VLOOKUP(F172,'Appendix 3 Rules'!A$34:$O163,15)))+(IF(F172="q",VLOOKUP(F172,'Appendix 3 Rules'!A$34:$O163,15)))+(IF(F172="r",VLOOKUP(F172,'Appendix 3 Rules'!A$34:$O163,15)))+(IF(F172="s",VLOOKUP(F172,'Appendix 3 Rules'!A$34:$O163,15)))+(IF(F172="t",VLOOKUP(F172,'Appendix 3 Rules'!A$34:$O163,15)))+(IF(F172="u",VLOOKUP(F172,'Appendix 3 Rules'!A$34:$O163,15))))</f>
        <v/>
      </c>
      <c r="H172" s="93" t="str">
        <f>IF(F172="","",IF(OR(F172="d",F172="e",F172="gc1",F172="gc2",F172="gc3",F172="gr1",F172="gr2",F172="gr3",F172="h1",F172="h2",F172="h3",F172="i1",F172="i2",F172="j1",F172="j2",F172="k",F172="l1",F172="l2",F172="m1",F172="m2",F172="m3",F172="n",F172="o",F172="p",F172="q",F172="r",F172="s",F172="t",F172="u",F172="f"),MIN(G172,VLOOKUP(F172,'Appx 3 (Mass) Rules'!$A$1:$D$150,4,0)),MIN(G172,VLOOKUP(F172,'Appx 3 (Mass) Rules'!$A$1:$D$150,4,0),SUMPRODUCT(IF(I172="",0,INDEX('Appendix 3 Rules'!$B$2:$B$18,MATCH(F172,'Appendix 3 Rules'!$A$2:$A$17))))+(IF(K172="",0,INDEX('Appendix 3 Rules'!$C$2:$C$18,MATCH(F172,'Appendix 3 Rules'!$A$2:$A$17))))+(IF(M172="",0,INDEX('Appendix 3 Rules'!$D$2:$D$18,MATCH(F172,'Appendix 3 Rules'!$A$2:$A$17))))+(IF(O172="",0,INDEX('Appendix 3 Rules'!$E$2:$E$18,MATCH(F172,'Appendix 3 Rules'!$A$2:$A$17))))+(IF(Q172="",0,INDEX('Appendix 3 Rules'!$F$2:$F$18,MATCH(F172,'Appendix 3 Rules'!$A$2:$A$17))))+(IF(S172="",0,INDEX('Appendix 3 Rules'!$G$2:$G$18,MATCH(F172,'Appendix 3 Rules'!$A$2:$A$17))))+(IF(U172="",0,INDEX('Appendix 3 Rules'!$H$2:$H$18,MATCH(F172,'Appendix 3 Rules'!$A$2:$A$17))))+(IF(W172="",0,INDEX('Appendix 3 Rules'!$I$2:$I$18,MATCH(F172,'Appendix 3 Rules'!$A$2:$A$17))))+(IF(Y172="",0,INDEX('Appendix 3 Rules'!$J$2:$J$18,MATCH(F172,'Appendix 3 Rules'!$A$2:$A$17))))+(IF(AA172="",0,INDEX('Appendix 3 Rules'!$K$2:$K$18,MATCH(F172,'Appendix 3 Rules'!$A$2:$A$17))))+(IF(AC172="",0,INDEX('Appendix 3 Rules'!$L$2:$L$18,MATCH(F172,'Appendix 3 Rules'!$A$2:$A$17))))+(IF(AE172="",0,INDEX('Appendix 3 Rules'!$M$2:$M$18,MATCH(F172,'Appendix 3 Rules'!$A$2:$A$17))))+(IF(AG172="",0,INDEX('Appendix 3 Rules'!$N$2:$N$18,MATCH(F172,'Appendix 3 Rules'!$A$2:$A$17))))+(IF(F172="gc1",VLOOKUP(F172,'Appendix 3 Rules'!A$34:$O163,15)))+(IF(F172="gc2",VLOOKUP(F172,'Appendix 3 Rules'!A$34:$O163,15)))+(IF(F172="gc3",VLOOKUP(F172,'Appendix 3 Rules'!A$34:$O163,15)))+(IF(F172="gr1",VLOOKUP(F172,'Appendix 3 Rules'!A$34:$O163,15)))+(IF(F172="gr2",VLOOKUP(F172,'Appendix 3 Rules'!A$34:$O163,15)))+(IF(F172="gr3",VLOOKUP(F172,'Appendix 3 Rules'!A$34:$O163,15)))+(IF(F172="h1",VLOOKUP(F172,'Appendix 3 Rules'!A$34:$O163,15)))+(IF(F172="h2",VLOOKUP(F172,'Appendix 3 Rules'!A$34:$O163,15)))+(IF(F172="h3",VLOOKUP(F172,'Appendix 3 Rules'!A$34:$O163,15)))+(IF(F172="i1",VLOOKUP(F172,'Appendix 3 Rules'!A$34:$O163,15)))+(IF(F172="i2",VLOOKUP(F172,'Appendix 3 Rules'!A$34:$O163,15)))+(IF(F172="j1",VLOOKUP(F172,'Appendix 3 Rules'!A$34:$O163,15)))+(IF(F172="j2",VLOOKUP(F172,'Appendix 3 Rules'!A$34:$O163,15)))+(IF(F172="k",VLOOKUP(F172,'Appendix 3 Rules'!A$34:$O163,15)))+(IF(F172="l1",VLOOKUP(F172,'Appendix 3 Rules'!A$34:$O163,15)))+(IF(F172="l2",VLOOKUP(F172,'Appendix 3 Rules'!A$34:$O163,15)))+(IF(F172="m1",VLOOKUP(F172,'Appendix 3 Rules'!A$34:$O163,15)))+(IF(F172="m2",VLOOKUP(F172,'Appendix 3 Rules'!A$34:$O163,15)))+(IF(F172="m3",VLOOKUP(F172,'Appendix 3 Rules'!A$34:$O163,15)))+(IF(F172="n",VLOOKUP(F172,'Appendix 3 Rules'!A$34:$O163,15)))+(IF(F172="o",VLOOKUP(F172,'Appendix 3 Rules'!A$34:$O163,15)))+(IF(F172="p",VLOOKUP(F172,'Appendix 3 Rules'!A$34:$O163,15)))+(IF(F172="q",VLOOKUP(F172,'Appendix 3 Rules'!A$34:$O163,15)))+(IF(F172="r",VLOOKUP(F172,'Appendix 3 Rules'!A$34:$O163,15)))+(IF(F172="s",VLOOKUP(F172,'Appendix 3 Rules'!A$34:$O163,15)))+(IF(F172="t",VLOOKUP(F172,'Appendix 3 Rules'!A$34:$O163,15)))+(IF(F172="u",VLOOKUP(F172,'Appendix 3 Rules'!A$34:$O163,15))))))</f>
        <v/>
      </c>
      <c r="I172" s="14"/>
      <c r="J172" s="17"/>
      <c r="K172" s="14"/>
      <c r="L172" s="17"/>
      <c r="M172" s="14"/>
      <c r="N172" s="17"/>
      <c r="O172" s="14"/>
      <c r="P172" s="17"/>
      <c r="Q172" s="14"/>
      <c r="R172" s="17"/>
      <c r="S172" s="90"/>
      <c r="T172" s="17"/>
      <c r="U172" s="14"/>
      <c r="V172" s="17"/>
      <c r="W172" s="14"/>
      <c r="X172" s="17"/>
      <c r="Y172" s="91"/>
      <c r="Z172" s="17"/>
      <c r="AA172" s="91"/>
      <c r="AB172" s="17"/>
      <c r="AC172" s="11"/>
      <c r="AD172" s="16"/>
      <c r="AE172" s="11"/>
      <c r="AF172" s="16"/>
      <c r="AG172" s="11"/>
      <c r="AH172" s="16"/>
      <c r="AJ172" s="16" t="str">
        <f>IF(AND(F172&lt;&gt;"f",M172&lt;&gt;""),VLOOKUP(F172,'Appendix 3 Rules'!$A$1:$O$34,4,FALSE),"")</f>
        <v/>
      </c>
      <c r="AK172" s="16" t="str">
        <f>IF(Q172="","",VLOOKUP(F172,'Appendix 3 Rules'!$A$1:$N$34,6,FALSE))</f>
        <v/>
      </c>
      <c r="AL172" s="16" t="str">
        <f>IF(AND(F172="f",U172&lt;&gt;""),VLOOKUP(F172,'Appendix 3 Rules'!$A$1:$N$34,8,FALSE),"")</f>
        <v/>
      </c>
    </row>
    <row r="173" spans="1:38" ht="18" customHeight="1" x14ac:dyDescent="0.2">
      <c r="B173" s="92"/>
      <c r="C173" s="12"/>
      <c r="D173" s="13"/>
      <c r="E173" s="12"/>
      <c r="F173" s="11"/>
      <c r="G173" s="26" t="str">
        <f>IF(F173="","",SUMPRODUCT(IF(I173="",0,INDEX('Appendix 3 Rules'!$B$2:$B$18,MATCH(F173,'Appendix 3 Rules'!$A$2:$A$17))))+(IF(K173="",0,INDEX('Appendix 3 Rules'!$C$2:$C$18,MATCH(F173,'Appendix 3 Rules'!$A$2:$A$17))))+(IF(M173="",0,INDEX('Appendix 3 Rules'!$D$2:$D$18,MATCH(F173,'Appendix 3 Rules'!$A$2:$A$17))))+(IF(O173="",0,INDEX('Appendix 3 Rules'!$E$2:$E$18,MATCH(F173,'Appendix 3 Rules'!$A$2:$A$17))))+(IF(Q173="",0,INDEX('Appendix 3 Rules'!$F$2:$F$18,MATCH(F173,'Appendix 3 Rules'!$A$2:$A$17))))+(IF(S173="",0,INDEX('Appendix 3 Rules'!$G$2:$G$18,MATCH(F173,'Appendix 3 Rules'!$A$2:$A$17))))+(IF(U173="",0,INDEX('Appendix 3 Rules'!$H$2:$H$18,MATCH(F173,'Appendix 3 Rules'!$A$2:$A$17))))+(IF(W173="",0,INDEX('Appendix 3 Rules'!$I$2:$I$18,MATCH(F173,'Appendix 3 Rules'!$A$2:$A$17))))+(IF(Y173="",0,INDEX('Appendix 3 Rules'!$J$2:$J$18,MATCH(F173,'Appendix 3 Rules'!$A$2:$A$17))))+(IF(AA173="",0,INDEX('Appendix 3 Rules'!$K$2:$K$18,MATCH(F173,'Appendix 3 Rules'!$A$2:$A$17))))+(IF(AC173="",0,INDEX('Appendix 3 Rules'!$L$2:$L$18,MATCH(F173,'Appendix 3 Rules'!$A$2:$A$17))))+(IF(AE173="",0,INDEX('Appendix 3 Rules'!$M$2:$M$18,MATCH(F173,'Appendix 3 Rules'!$A$2:$A$17))))+(IF(AG173="",0,INDEX('Appendix 3 Rules'!$N$2:$N$18,MATCH(F173,'Appendix 3 Rules'!$A$2:$A$17))))+(IF(F173="gc1",VLOOKUP(F173,'Appendix 3 Rules'!A$34:$O164,15)))+(IF(F173="gc2",VLOOKUP(F173,'Appendix 3 Rules'!A$34:$O164,15)))+(IF(F173="gc3",VLOOKUP(F173,'Appendix 3 Rules'!A$34:$O164,15)))+(IF(F173="gr1",VLOOKUP(F173,'Appendix 3 Rules'!A$34:$O164,15)))+(IF(F173="gr2",VLOOKUP(F173,'Appendix 3 Rules'!A$34:$O164,15)))+(IF(F173="gr3",VLOOKUP(F173,'Appendix 3 Rules'!A$34:$O164,15)))+(IF(F173="h1",VLOOKUP(F173,'Appendix 3 Rules'!A$34:$O164,15)))+(IF(F173="h2",VLOOKUP(F173,'Appendix 3 Rules'!A$34:$O164,15)))+(IF(F173="h3",VLOOKUP(F173,'Appendix 3 Rules'!A$34:$O164,15)))+(IF(F173="i1",VLOOKUP(F173,'Appendix 3 Rules'!A$34:$O164,15)))+(IF(F173="i2",VLOOKUP(F173,'Appendix 3 Rules'!A$34:$O164,15)))+(IF(F173="j1",VLOOKUP(F173,'Appendix 3 Rules'!A$34:$O164,15)))+(IF(F173="j2",VLOOKUP(F173,'Appendix 3 Rules'!A$34:$O164,15)))+(IF(F173="k",VLOOKUP(F173,'Appendix 3 Rules'!A$34:$O164,15)))+(IF(F173="l1",VLOOKUP(F173,'Appendix 3 Rules'!A$34:$O164,15)))+(IF(F173="l2",VLOOKUP(F173,'Appendix 3 Rules'!A$34:$O164,15)))+(IF(F173="m1",VLOOKUP(F173,'Appendix 3 Rules'!A$34:$O164,15)))+(IF(F173="m2",VLOOKUP(F173,'Appendix 3 Rules'!A$34:$O164,15)))+(IF(F173="m3",VLOOKUP(F173,'Appendix 3 Rules'!A$34:$O164,15)))+(IF(F173="n",VLOOKUP(F173,'Appendix 3 Rules'!A$34:$O164,15)))+(IF(F173="o",VLOOKUP(F173,'Appendix 3 Rules'!A$34:$O164,15)))+(IF(F173="p",VLOOKUP(F173,'Appendix 3 Rules'!A$34:$O164,15)))+(IF(F173="q",VLOOKUP(F173,'Appendix 3 Rules'!A$34:$O164,15)))+(IF(F173="r",VLOOKUP(F173,'Appendix 3 Rules'!A$34:$O164,15)))+(IF(F173="s",VLOOKUP(F173,'Appendix 3 Rules'!A$34:$O164,15)))+(IF(F173="t",VLOOKUP(F173,'Appendix 3 Rules'!A$34:$O164,15)))+(IF(F173="u",VLOOKUP(F173,'Appendix 3 Rules'!A$34:$O164,15))))</f>
        <v/>
      </c>
      <c r="H173" s="93" t="str">
        <f>IF(F173="","",IF(OR(F173="d",F173="e",F173="gc1",F173="gc2",F173="gc3",F173="gr1",F173="gr2",F173="gr3",F173="h1",F173="h2",F173="h3",F173="i1",F173="i2",F173="j1",F173="j2",F173="k",F173="l1",F173="l2",F173="m1",F173="m2",F173="m3",F173="n",F173="o",F173="p",F173="q",F173="r",F173="s",F173="t",F173="u",F173="f"),MIN(G173,VLOOKUP(F173,'Appx 3 (Mass) Rules'!$A$1:$D$150,4,0)),MIN(G173,VLOOKUP(F173,'Appx 3 (Mass) Rules'!$A$1:$D$150,4,0),SUMPRODUCT(IF(I173="",0,INDEX('Appendix 3 Rules'!$B$2:$B$18,MATCH(F173,'Appendix 3 Rules'!$A$2:$A$17))))+(IF(K173="",0,INDEX('Appendix 3 Rules'!$C$2:$C$18,MATCH(F173,'Appendix 3 Rules'!$A$2:$A$17))))+(IF(M173="",0,INDEX('Appendix 3 Rules'!$D$2:$D$18,MATCH(F173,'Appendix 3 Rules'!$A$2:$A$17))))+(IF(O173="",0,INDEX('Appendix 3 Rules'!$E$2:$E$18,MATCH(F173,'Appendix 3 Rules'!$A$2:$A$17))))+(IF(Q173="",0,INDEX('Appendix 3 Rules'!$F$2:$F$18,MATCH(F173,'Appendix 3 Rules'!$A$2:$A$17))))+(IF(S173="",0,INDEX('Appendix 3 Rules'!$G$2:$G$18,MATCH(F173,'Appendix 3 Rules'!$A$2:$A$17))))+(IF(U173="",0,INDEX('Appendix 3 Rules'!$H$2:$H$18,MATCH(F173,'Appendix 3 Rules'!$A$2:$A$17))))+(IF(W173="",0,INDEX('Appendix 3 Rules'!$I$2:$I$18,MATCH(F173,'Appendix 3 Rules'!$A$2:$A$17))))+(IF(Y173="",0,INDEX('Appendix 3 Rules'!$J$2:$J$18,MATCH(F173,'Appendix 3 Rules'!$A$2:$A$17))))+(IF(AA173="",0,INDEX('Appendix 3 Rules'!$K$2:$K$18,MATCH(F173,'Appendix 3 Rules'!$A$2:$A$17))))+(IF(AC173="",0,INDEX('Appendix 3 Rules'!$L$2:$L$18,MATCH(F173,'Appendix 3 Rules'!$A$2:$A$17))))+(IF(AE173="",0,INDEX('Appendix 3 Rules'!$M$2:$M$18,MATCH(F173,'Appendix 3 Rules'!$A$2:$A$17))))+(IF(AG173="",0,INDEX('Appendix 3 Rules'!$N$2:$N$18,MATCH(F173,'Appendix 3 Rules'!$A$2:$A$17))))+(IF(F173="gc1",VLOOKUP(F173,'Appendix 3 Rules'!A$34:$O164,15)))+(IF(F173="gc2",VLOOKUP(F173,'Appendix 3 Rules'!A$34:$O164,15)))+(IF(F173="gc3",VLOOKUP(F173,'Appendix 3 Rules'!A$34:$O164,15)))+(IF(F173="gr1",VLOOKUP(F173,'Appendix 3 Rules'!A$34:$O164,15)))+(IF(F173="gr2",VLOOKUP(F173,'Appendix 3 Rules'!A$34:$O164,15)))+(IF(F173="gr3",VLOOKUP(F173,'Appendix 3 Rules'!A$34:$O164,15)))+(IF(F173="h1",VLOOKUP(F173,'Appendix 3 Rules'!A$34:$O164,15)))+(IF(F173="h2",VLOOKUP(F173,'Appendix 3 Rules'!A$34:$O164,15)))+(IF(F173="h3",VLOOKUP(F173,'Appendix 3 Rules'!A$34:$O164,15)))+(IF(F173="i1",VLOOKUP(F173,'Appendix 3 Rules'!A$34:$O164,15)))+(IF(F173="i2",VLOOKUP(F173,'Appendix 3 Rules'!A$34:$O164,15)))+(IF(F173="j1",VLOOKUP(F173,'Appendix 3 Rules'!A$34:$O164,15)))+(IF(F173="j2",VLOOKUP(F173,'Appendix 3 Rules'!A$34:$O164,15)))+(IF(F173="k",VLOOKUP(F173,'Appendix 3 Rules'!A$34:$O164,15)))+(IF(F173="l1",VLOOKUP(F173,'Appendix 3 Rules'!A$34:$O164,15)))+(IF(F173="l2",VLOOKUP(F173,'Appendix 3 Rules'!A$34:$O164,15)))+(IF(F173="m1",VLOOKUP(F173,'Appendix 3 Rules'!A$34:$O164,15)))+(IF(F173="m2",VLOOKUP(F173,'Appendix 3 Rules'!A$34:$O164,15)))+(IF(F173="m3",VLOOKUP(F173,'Appendix 3 Rules'!A$34:$O164,15)))+(IF(F173="n",VLOOKUP(F173,'Appendix 3 Rules'!A$34:$O164,15)))+(IF(F173="o",VLOOKUP(F173,'Appendix 3 Rules'!A$34:$O164,15)))+(IF(F173="p",VLOOKUP(F173,'Appendix 3 Rules'!A$34:$O164,15)))+(IF(F173="q",VLOOKUP(F173,'Appendix 3 Rules'!A$34:$O164,15)))+(IF(F173="r",VLOOKUP(F173,'Appendix 3 Rules'!A$34:$O164,15)))+(IF(F173="s",VLOOKUP(F173,'Appendix 3 Rules'!A$34:$O164,15)))+(IF(F173="t",VLOOKUP(F173,'Appendix 3 Rules'!A$34:$O164,15)))+(IF(F173="u",VLOOKUP(F173,'Appendix 3 Rules'!A$34:$O164,15))))))</f>
        <v/>
      </c>
      <c r="I173" s="15"/>
      <c r="J173" s="16"/>
      <c r="K173" s="15"/>
      <c r="L173" s="16"/>
      <c r="M173" s="15"/>
      <c r="N173" s="16"/>
      <c r="O173" s="15"/>
      <c r="P173" s="16"/>
      <c r="Q173" s="15"/>
      <c r="R173" s="16"/>
      <c r="S173" s="15"/>
      <c r="T173" s="16"/>
      <c r="U173" s="15"/>
      <c r="V173" s="16"/>
      <c r="W173" s="15"/>
      <c r="X173" s="16"/>
      <c r="Y173" s="15"/>
      <c r="Z173" s="16"/>
      <c r="AA173" s="15"/>
      <c r="AB173" s="16"/>
      <c r="AC173" s="11"/>
      <c r="AD173" s="16"/>
      <c r="AE173" s="11"/>
      <c r="AF173" s="16"/>
      <c r="AG173" s="11"/>
      <c r="AH173" s="16"/>
      <c r="AJ173" s="16" t="str">
        <f>IF(AND(F173&lt;&gt;"f",M173&lt;&gt;""),VLOOKUP(F173,'Appendix 3 Rules'!$A$1:$O$34,4,FALSE),"")</f>
        <v/>
      </c>
      <c r="AK173" s="16" t="str">
        <f>IF(Q173="","",VLOOKUP(F173,'Appendix 3 Rules'!$A$1:$N$34,6,FALSE))</f>
        <v/>
      </c>
      <c r="AL173" s="16" t="str">
        <f>IF(AND(F173="f",U173&lt;&gt;""),VLOOKUP(F173,'Appendix 3 Rules'!$A$1:$N$34,8,FALSE),"")</f>
        <v/>
      </c>
    </row>
    <row r="174" spans="1:38" ht="18" customHeight="1" x14ac:dyDescent="0.2">
      <c r="B174" s="92"/>
      <c r="C174" s="12"/>
      <c r="D174" s="13"/>
      <c r="E174" s="12"/>
      <c r="F174" s="11"/>
      <c r="G174" s="26" t="str">
        <f>IF(F174="","",SUMPRODUCT(IF(I174="",0,INDEX('Appendix 3 Rules'!$B$2:$B$18,MATCH(F174,'Appendix 3 Rules'!$A$2:$A$17))))+(IF(K174="",0,INDEX('Appendix 3 Rules'!$C$2:$C$18,MATCH(F174,'Appendix 3 Rules'!$A$2:$A$17))))+(IF(M174="",0,INDEX('Appendix 3 Rules'!$D$2:$D$18,MATCH(F174,'Appendix 3 Rules'!$A$2:$A$17))))+(IF(O174="",0,INDEX('Appendix 3 Rules'!$E$2:$E$18,MATCH(F174,'Appendix 3 Rules'!$A$2:$A$17))))+(IF(Q174="",0,INDEX('Appendix 3 Rules'!$F$2:$F$18,MATCH(F174,'Appendix 3 Rules'!$A$2:$A$17))))+(IF(S174="",0,INDEX('Appendix 3 Rules'!$G$2:$G$18,MATCH(F174,'Appendix 3 Rules'!$A$2:$A$17))))+(IF(U174="",0,INDEX('Appendix 3 Rules'!$H$2:$H$18,MATCH(F174,'Appendix 3 Rules'!$A$2:$A$17))))+(IF(W174="",0,INDEX('Appendix 3 Rules'!$I$2:$I$18,MATCH(F174,'Appendix 3 Rules'!$A$2:$A$17))))+(IF(Y174="",0,INDEX('Appendix 3 Rules'!$J$2:$J$18,MATCH(F174,'Appendix 3 Rules'!$A$2:$A$17))))+(IF(AA174="",0,INDEX('Appendix 3 Rules'!$K$2:$K$18,MATCH(F174,'Appendix 3 Rules'!$A$2:$A$17))))+(IF(AC174="",0,INDEX('Appendix 3 Rules'!$L$2:$L$18,MATCH(F174,'Appendix 3 Rules'!$A$2:$A$17))))+(IF(AE174="",0,INDEX('Appendix 3 Rules'!$M$2:$M$18,MATCH(F174,'Appendix 3 Rules'!$A$2:$A$17))))+(IF(AG174="",0,INDEX('Appendix 3 Rules'!$N$2:$N$18,MATCH(F174,'Appendix 3 Rules'!$A$2:$A$17))))+(IF(F174="gc1",VLOOKUP(F174,'Appendix 3 Rules'!A$34:$O165,15)))+(IF(F174="gc2",VLOOKUP(F174,'Appendix 3 Rules'!A$34:$O165,15)))+(IF(F174="gc3",VLOOKUP(F174,'Appendix 3 Rules'!A$34:$O165,15)))+(IF(F174="gr1",VLOOKUP(F174,'Appendix 3 Rules'!A$34:$O165,15)))+(IF(F174="gr2",VLOOKUP(F174,'Appendix 3 Rules'!A$34:$O165,15)))+(IF(F174="gr3",VLOOKUP(F174,'Appendix 3 Rules'!A$34:$O165,15)))+(IF(F174="h1",VLOOKUP(F174,'Appendix 3 Rules'!A$34:$O165,15)))+(IF(F174="h2",VLOOKUP(F174,'Appendix 3 Rules'!A$34:$O165,15)))+(IF(F174="h3",VLOOKUP(F174,'Appendix 3 Rules'!A$34:$O165,15)))+(IF(F174="i1",VLOOKUP(F174,'Appendix 3 Rules'!A$34:$O165,15)))+(IF(F174="i2",VLOOKUP(F174,'Appendix 3 Rules'!A$34:$O165,15)))+(IF(F174="j1",VLOOKUP(F174,'Appendix 3 Rules'!A$34:$O165,15)))+(IF(F174="j2",VLOOKUP(F174,'Appendix 3 Rules'!A$34:$O165,15)))+(IF(F174="k",VLOOKUP(F174,'Appendix 3 Rules'!A$34:$O165,15)))+(IF(F174="l1",VLOOKUP(F174,'Appendix 3 Rules'!A$34:$O165,15)))+(IF(F174="l2",VLOOKUP(F174,'Appendix 3 Rules'!A$34:$O165,15)))+(IF(F174="m1",VLOOKUP(F174,'Appendix 3 Rules'!A$34:$O165,15)))+(IF(F174="m2",VLOOKUP(F174,'Appendix 3 Rules'!A$34:$O165,15)))+(IF(F174="m3",VLOOKUP(F174,'Appendix 3 Rules'!A$34:$O165,15)))+(IF(F174="n",VLOOKUP(F174,'Appendix 3 Rules'!A$34:$O165,15)))+(IF(F174="o",VLOOKUP(F174,'Appendix 3 Rules'!A$34:$O165,15)))+(IF(F174="p",VLOOKUP(F174,'Appendix 3 Rules'!A$34:$O165,15)))+(IF(F174="q",VLOOKUP(F174,'Appendix 3 Rules'!A$34:$O165,15)))+(IF(F174="r",VLOOKUP(F174,'Appendix 3 Rules'!A$34:$O165,15)))+(IF(F174="s",VLOOKUP(F174,'Appendix 3 Rules'!A$34:$O165,15)))+(IF(F174="t",VLOOKUP(F174,'Appendix 3 Rules'!A$34:$O165,15)))+(IF(F174="u",VLOOKUP(F174,'Appendix 3 Rules'!A$34:$O165,15))))</f>
        <v/>
      </c>
      <c r="H174" s="93" t="str">
        <f>IF(F174="","",IF(OR(F174="d",F174="e",F174="gc1",F174="gc2",F174="gc3",F174="gr1",F174="gr2",F174="gr3",F174="h1",F174="h2",F174="h3",F174="i1",F174="i2",F174="j1",F174="j2",F174="k",F174="l1",F174="l2",F174="m1",F174="m2",F174="m3",F174="n",F174="o",F174="p",F174="q",F174="r",F174="s",F174="t",F174="u",F174="f"),MIN(G174,VLOOKUP(F174,'Appx 3 (Mass) Rules'!$A$1:$D$150,4,0)),MIN(G174,VLOOKUP(F174,'Appx 3 (Mass) Rules'!$A$1:$D$150,4,0),SUMPRODUCT(IF(I174="",0,INDEX('Appendix 3 Rules'!$B$2:$B$18,MATCH(F174,'Appendix 3 Rules'!$A$2:$A$17))))+(IF(K174="",0,INDEX('Appendix 3 Rules'!$C$2:$C$18,MATCH(F174,'Appendix 3 Rules'!$A$2:$A$17))))+(IF(M174="",0,INDEX('Appendix 3 Rules'!$D$2:$D$18,MATCH(F174,'Appendix 3 Rules'!$A$2:$A$17))))+(IF(O174="",0,INDEX('Appendix 3 Rules'!$E$2:$E$18,MATCH(F174,'Appendix 3 Rules'!$A$2:$A$17))))+(IF(Q174="",0,INDEX('Appendix 3 Rules'!$F$2:$F$18,MATCH(F174,'Appendix 3 Rules'!$A$2:$A$17))))+(IF(S174="",0,INDEX('Appendix 3 Rules'!$G$2:$G$18,MATCH(F174,'Appendix 3 Rules'!$A$2:$A$17))))+(IF(U174="",0,INDEX('Appendix 3 Rules'!$H$2:$H$18,MATCH(F174,'Appendix 3 Rules'!$A$2:$A$17))))+(IF(W174="",0,INDEX('Appendix 3 Rules'!$I$2:$I$18,MATCH(F174,'Appendix 3 Rules'!$A$2:$A$17))))+(IF(Y174="",0,INDEX('Appendix 3 Rules'!$J$2:$J$18,MATCH(F174,'Appendix 3 Rules'!$A$2:$A$17))))+(IF(AA174="",0,INDEX('Appendix 3 Rules'!$K$2:$K$18,MATCH(F174,'Appendix 3 Rules'!$A$2:$A$17))))+(IF(AC174="",0,INDEX('Appendix 3 Rules'!$L$2:$L$18,MATCH(F174,'Appendix 3 Rules'!$A$2:$A$17))))+(IF(AE174="",0,INDEX('Appendix 3 Rules'!$M$2:$M$18,MATCH(F174,'Appendix 3 Rules'!$A$2:$A$17))))+(IF(AG174="",0,INDEX('Appendix 3 Rules'!$N$2:$N$18,MATCH(F174,'Appendix 3 Rules'!$A$2:$A$17))))+(IF(F174="gc1",VLOOKUP(F174,'Appendix 3 Rules'!A$34:$O165,15)))+(IF(F174="gc2",VLOOKUP(F174,'Appendix 3 Rules'!A$34:$O165,15)))+(IF(F174="gc3",VLOOKUP(F174,'Appendix 3 Rules'!A$34:$O165,15)))+(IF(F174="gr1",VLOOKUP(F174,'Appendix 3 Rules'!A$34:$O165,15)))+(IF(F174="gr2",VLOOKUP(F174,'Appendix 3 Rules'!A$34:$O165,15)))+(IF(F174="gr3",VLOOKUP(F174,'Appendix 3 Rules'!A$34:$O165,15)))+(IF(F174="h1",VLOOKUP(F174,'Appendix 3 Rules'!A$34:$O165,15)))+(IF(F174="h2",VLOOKUP(F174,'Appendix 3 Rules'!A$34:$O165,15)))+(IF(F174="h3",VLOOKUP(F174,'Appendix 3 Rules'!A$34:$O165,15)))+(IF(F174="i1",VLOOKUP(F174,'Appendix 3 Rules'!A$34:$O165,15)))+(IF(F174="i2",VLOOKUP(F174,'Appendix 3 Rules'!A$34:$O165,15)))+(IF(F174="j1",VLOOKUP(F174,'Appendix 3 Rules'!A$34:$O165,15)))+(IF(F174="j2",VLOOKUP(F174,'Appendix 3 Rules'!A$34:$O165,15)))+(IF(F174="k",VLOOKUP(F174,'Appendix 3 Rules'!A$34:$O165,15)))+(IF(F174="l1",VLOOKUP(F174,'Appendix 3 Rules'!A$34:$O165,15)))+(IF(F174="l2",VLOOKUP(F174,'Appendix 3 Rules'!A$34:$O165,15)))+(IF(F174="m1",VLOOKUP(F174,'Appendix 3 Rules'!A$34:$O165,15)))+(IF(F174="m2",VLOOKUP(F174,'Appendix 3 Rules'!A$34:$O165,15)))+(IF(F174="m3",VLOOKUP(F174,'Appendix 3 Rules'!A$34:$O165,15)))+(IF(F174="n",VLOOKUP(F174,'Appendix 3 Rules'!A$34:$O165,15)))+(IF(F174="o",VLOOKUP(F174,'Appendix 3 Rules'!A$34:$O165,15)))+(IF(F174="p",VLOOKUP(F174,'Appendix 3 Rules'!A$34:$O165,15)))+(IF(F174="q",VLOOKUP(F174,'Appendix 3 Rules'!A$34:$O165,15)))+(IF(F174="r",VLOOKUP(F174,'Appendix 3 Rules'!A$34:$O165,15)))+(IF(F174="s",VLOOKUP(F174,'Appendix 3 Rules'!A$34:$O165,15)))+(IF(F174="t",VLOOKUP(F174,'Appendix 3 Rules'!A$34:$O165,15)))+(IF(F174="u",VLOOKUP(F174,'Appendix 3 Rules'!A$34:$O165,15))))))</f>
        <v/>
      </c>
      <c r="I174" s="14"/>
      <c r="J174" s="17"/>
      <c r="K174" s="14"/>
      <c r="L174" s="17"/>
      <c r="M174" s="14"/>
      <c r="N174" s="17"/>
      <c r="O174" s="14"/>
      <c r="P174" s="17"/>
      <c r="Q174" s="14"/>
      <c r="R174" s="17"/>
      <c r="S174" s="90"/>
      <c r="T174" s="17"/>
      <c r="U174" s="14"/>
      <c r="V174" s="17"/>
      <c r="W174" s="14"/>
      <c r="X174" s="17"/>
      <c r="Y174" s="91"/>
      <c r="Z174" s="17"/>
      <c r="AA174" s="91"/>
      <c r="AB174" s="17"/>
      <c r="AC174" s="11"/>
      <c r="AD174" s="16"/>
      <c r="AE174" s="11"/>
      <c r="AF174" s="16"/>
      <c r="AG174" s="11"/>
      <c r="AH174" s="16"/>
      <c r="AJ174" s="16" t="str">
        <f>IF(AND(F174&lt;&gt;"f",M174&lt;&gt;""),VLOOKUP(F174,'Appendix 3 Rules'!$A$1:$O$34,4,FALSE),"")</f>
        <v/>
      </c>
      <c r="AK174" s="16" t="str">
        <f>IF(Q174="","",VLOOKUP(F174,'Appendix 3 Rules'!$A$1:$N$34,6,FALSE))</f>
        <v/>
      </c>
      <c r="AL174" s="16" t="str">
        <f>IF(AND(F174="f",U174&lt;&gt;""),VLOOKUP(F174,'Appendix 3 Rules'!$A$1:$N$34,8,FALSE),"")</f>
        <v/>
      </c>
    </row>
    <row r="175" spans="1:38" ht="18" customHeight="1" x14ac:dyDescent="0.2">
      <c r="A175" s="94"/>
      <c r="B175" s="92"/>
      <c r="C175" s="12"/>
      <c r="D175" s="13"/>
      <c r="E175" s="12"/>
      <c r="F175" s="11"/>
      <c r="G175" s="26" t="str">
        <f>IF(F175="","",SUMPRODUCT(IF(I175="",0,INDEX('Appendix 3 Rules'!$B$2:$B$18,MATCH(F175,'Appendix 3 Rules'!$A$2:$A$17))))+(IF(K175="",0,INDEX('Appendix 3 Rules'!$C$2:$C$18,MATCH(F175,'Appendix 3 Rules'!$A$2:$A$17))))+(IF(M175="",0,INDEX('Appendix 3 Rules'!$D$2:$D$18,MATCH(F175,'Appendix 3 Rules'!$A$2:$A$17))))+(IF(O175="",0,INDEX('Appendix 3 Rules'!$E$2:$E$18,MATCH(F175,'Appendix 3 Rules'!$A$2:$A$17))))+(IF(Q175="",0,INDEX('Appendix 3 Rules'!$F$2:$F$18,MATCH(F175,'Appendix 3 Rules'!$A$2:$A$17))))+(IF(S175="",0,INDEX('Appendix 3 Rules'!$G$2:$G$18,MATCH(F175,'Appendix 3 Rules'!$A$2:$A$17))))+(IF(U175="",0,INDEX('Appendix 3 Rules'!$H$2:$H$18,MATCH(F175,'Appendix 3 Rules'!$A$2:$A$17))))+(IF(W175="",0,INDEX('Appendix 3 Rules'!$I$2:$I$18,MATCH(F175,'Appendix 3 Rules'!$A$2:$A$17))))+(IF(Y175="",0,INDEX('Appendix 3 Rules'!$J$2:$J$18,MATCH(F175,'Appendix 3 Rules'!$A$2:$A$17))))+(IF(AA175="",0,INDEX('Appendix 3 Rules'!$K$2:$K$18,MATCH(F175,'Appendix 3 Rules'!$A$2:$A$17))))+(IF(AC175="",0,INDEX('Appendix 3 Rules'!$L$2:$L$18,MATCH(F175,'Appendix 3 Rules'!$A$2:$A$17))))+(IF(AE175="",0,INDEX('Appendix 3 Rules'!$M$2:$M$18,MATCH(F175,'Appendix 3 Rules'!$A$2:$A$17))))+(IF(AG175="",0,INDEX('Appendix 3 Rules'!$N$2:$N$18,MATCH(F175,'Appendix 3 Rules'!$A$2:$A$17))))+(IF(F175="gc1",VLOOKUP(F175,'Appendix 3 Rules'!A$34:$O166,15)))+(IF(F175="gc2",VLOOKUP(F175,'Appendix 3 Rules'!A$34:$O166,15)))+(IF(F175="gc3",VLOOKUP(F175,'Appendix 3 Rules'!A$34:$O166,15)))+(IF(F175="gr1",VLOOKUP(F175,'Appendix 3 Rules'!A$34:$O166,15)))+(IF(F175="gr2",VLOOKUP(F175,'Appendix 3 Rules'!A$34:$O166,15)))+(IF(F175="gr3",VLOOKUP(F175,'Appendix 3 Rules'!A$34:$O166,15)))+(IF(F175="h1",VLOOKUP(F175,'Appendix 3 Rules'!A$34:$O166,15)))+(IF(F175="h2",VLOOKUP(F175,'Appendix 3 Rules'!A$34:$O166,15)))+(IF(F175="h3",VLOOKUP(F175,'Appendix 3 Rules'!A$34:$O166,15)))+(IF(F175="i1",VLOOKUP(F175,'Appendix 3 Rules'!A$34:$O166,15)))+(IF(F175="i2",VLOOKUP(F175,'Appendix 3 Rules'!A$34:$O166,15)))+(IF(F175="j1",VLOOKUP(F175,'Appendix 3 Rules'!A$34:$O166,15)))+(IF(F175="j2",VLOOKUP(F175,'Appendix 3 Rules'!A$34:$O166,15)))+(IF(F175="k",VLOOKUP(F175,'Appendix 3 Rules'!A$34:$O166,15)))+(IF(F175="l1",VLOOKUP(F175,'Appendix 3 Rules'!A$34:$O166,15)))+(IF(F175="l2",VLOOKUP(F175,'Appendix 3 Rules'!A$34:$O166,15)))+(IF(F175="m1",VLOOKUP(F175,'Appendix 3 Rules'!A$34:$O166,15)))+(IF(F175="m2",VLOOKUP(F175,'Appendix 3 Rules'!A$34:$O166,15)))+(IF(F175="m3",VLOOKUP(F175,'Appendix 3 Rules'!A$34:$O166,15)))+(IF(F175="n",VLOOKUP(F175,'Appendix 3 Rules'!A$34:$O166,15)))+(IF(F175="o",VLOOKUP(F175,'Appendix 3 Rules'!A$34:$O166,15)))+(IF(F175="p",VLOOKUP(F175,'Appendix 3 Rules'!A$34:$O166,15)))+(IF(F175="q",VLOOKUP(F175,'Appendix 3 Rules'!A$34:$O166,15)))+(IF(F175="r",VLOOKUP(F175,'Appendix 3 Rules'!A$34:$O166,15)))+(IF(F175="s",VLOOKUP(F175,'Appendix 3 Rules'!A$34:$O166,15)))+(IF(F175="t",VLOOKUP(F175,'Appendix 3 Rules'!A$34:$O166,15)))+(IF(F175="u",VLOOKUP(F175,'Appendix 3 Rules'!A$34:$O166,15))))</f>
        <v/>
      </c>
      <c r="H175" s="93" t="str">
        <f>IF(F175="","",IF(OR(F175="d",F175="e",F175="gc1",F175="gc2",F175="gc3",F175="gr1",F175="gr2",F175="gr3",F175="h1",F175="h2",F175="h3",F175="i1",F175="i2",F175="j1",F175="j2",F175="k",F175="l1",F175="l2",F175="m1",F175="m2",F175="m3",F175="n",F175="o",F175="p",F175="q",F175="r",F175="s",F175="t",F175="u",F175="f"),MIN(G175,VLOOKUP(F175,'Appx 3 (Mass) Rules'!$A$1:$D$150,4,0)),MIN(G175,VLOOKUP(F175,'Appx 3 (Mass) Rules'!$A$1:$D$150,4,0),SUMPRODUCT(IF(I175="",0,INDEX('Appendix 3 Rules'!$B$2:$B$18,MATCH(F175,'Appendix 3 Rules'!$A$2:$A$17))))+(IF(K175="",0,INDEX('Appendix 3 Rules'!$C$2:$C$18,MATCH(F175,'Appendix 3 Rules'!$A$2:$A$17))))+(IF(M175="",0,INDEX('Appendix 3 Rules'!$D$2:$D$18,MATCH(F175,'Appendix 3 Rules'!$A$2:$A$17))))+(IF(O175="",0,INDEX('Appendix 3 Rules'!$E$2:$E$18,MATCH(F175,'Appendix 3 Rules'!$A$2:$A$17))))+(IF(Q175="",0,INDEX('Appendix 3 Rules'!$F$2:$F$18,MATCH(F175,'Appendix 3 Rules'!$A$2:$A$17))))+(IF(S175="",0,INDEX('Appendix 3 Rules'!$G$2:$G$18,MATCH(F175,'Appendix 3 Rules'!$A$2:$A$17))))+(IF(U175="",0,INDEX('Appendix 3 Rules'!$H$2:$H$18,MATCH(F175,'Appendix 3 Rules'!$A$2:$A$17))))+(IF(W175="",0,INDEX('Appendix 3 Rules'!$I$2:$I$18,MATCH(F175,'Appendix 3 Rules'!$A$2:$A$17))))+(IF(Y175="",0,INDEX('Appendix 3 Rules'!$J$2:$J$18,MATCH(F175,'Appendix 3 Rules'!$A$2:$A$17))))+(IF(AA175="",0,INDEX('Appendix 3 Rules'!$K$2:$K$18,MATCH(F175,'Appendix 3 Rules'!$A$2:$A$17))))+(IF(AC175="",0,INDEX('Appendix 3 Rules'!$L$2:$L$18,MATCH(F175,'Appendix 3 Rules'!$A$2:$A$17))))+(IF(AE175="",0,INDEX('Appendix 3 Rules'!$M$2:$M$18,MATCH(F175,'Appendix 3 Rules'!$A$2:$A$17))))+(IF(AG175="",0,INDEX('Appendix 3 Rules'!$N$2:$N$18,MATCH(F175,'Appendix 3 Rules'!$A$2:$A$17))))+(IF(F175="gc1",VLOOKUP(F175,'Appendix 3 Rules'!A$34:$O166,15)))+(IF(F175="gc2",VLOOKUP(F175,'Appendix 3 Rules'!A$34:$O166,15)))+(IF(F175="gc3",VLOOKUP(F175,'Appendix 3 Rules'!A$34:$O166,15)))+(IF(F175="gr1",VLOOKUP(F175,'Appendix 3 Rules'!A$34:$O166,15)))+(IF(F175="gr2",VLOOKUP(F175,'Appendix 3 Rules'!A$34:$O166,15)))+(IF(F175="gr3",VLOOKUP(F175,'Appendix 3 Rules'!A$34:$O166,15)))+(IF(F175="h1",VLOOKUP(F175,'Appendix 3 Rules'!A$34:$O166,15)))+(IF(F175="h2",VLOOKUP(F175,'Appendix 3 Rules'!A$34:$O166,15)))+(IF(F175="h3",VLOOKUP(F175,'Appendix 3 Rules'!A$34:$O166,15)))+(IF(F175="i1",VLOOKUP(F175,'Appendix 3 Rules'!A$34:$O166,15)))+(IF(F175="i2",VLOOKUP(F175,'Appendix 3 Rules'!A$34:$O166,15)))+(IF(F175="j1",VLOOKUP(F175,'Appendix 3 Rules'!A$34:$O166,15)))+(IF(F175="j2",VLOOKUP(F175,'Appendix 3 Rules'!A$34:$O166,15)))+(IF(F175="k",VLOOKUP(F175,'Appendix 3 Rules'!A$34:$O166,15)))+(IF(F175="l1",VLOOKUP(F175,'Appendix 3 Rules'!A$34:$O166,15)))+(IF(F175="l2",VLOOKUP(F175,'Appendix 3 Rules'!A$34:$O166,15)))+(IF(F175="m1",VLOOKUP(F175,'Appendix 3 Rules'!A$34:$O166,15)))+(IF(F175="m2",VLOOKUP(F175,'Appendix 3 Rules'!A$34:$O166,15)))+(IF(F175="m3",VLOOKUP(F175,'Appendix 3 Rules'!A$34:$O166,15)))+(IF(F175="n",VLOOKUP(F175,'Appendix 3 Rules'!A$34:$O166,15)))+(IF(F175="o",VLOOKUP(F175,'Appendix 3 Rules'!A$34:$O166,15)))+(IF(F175="p",VLOOKUP(F175,'Appendix 3 Rules'!A$34:$O166,15)))+(IF(F175="q",VLOOKUP(F175,'Appendix 3 Rules'!A$34:$O166,15)))+(IF(F175="r",VLOOKUP(F175,'Appendix 3 Rules'!A$34:$O166,15)))+(IF(F175="s",VLOOKUP(F175,'Appendix 3 Rules'!A$34:$O166,15)))+(IF(F175="t",VLOOKUP(F175,'Appendix 3 Rules'!A$34:$O166,15)))+(IF(F175="u",VLOOKUP(F175,'Appendix 3 Rules'!A$34:$O166,15))))))</f>
        <v/>
      </c>
      <c r="I175" s="15"/>
      <c r="J175" s="16"/>
      <c r="K175" s="15"/>
      <c r="L175" s="16"/>
      <c r="M175" s="15"/>
      <c r="N175" s="16"/>
      <c r="O175" s="15"/>
      <c r="P175" s="16"/>
      <c r="Q175" s="15"/>
      <c r="R175" s="16"/>
      <c r="S175" s="15"/>
      <c r="T175" s="16"/>
      <c r="U175" s="15"/>
      <c r="V175" s="16"/>
      <c r="W175" s="15"/>
      <c r="X175" s="16"/>
      <c r="Y175" s="15"/>
      <c r="Z175" s="16"/>
      <c r="AA175" s="15"/>
      <c r="AB175" s="16"/>
      <c r="AC175" s="11"/>
      <c r="AD175" s="16"/>
      <c r="AE175" s="11"/>
      <c r="AF175" s="16"/>
      <c r="AG175" s="11"/>
      <c r="AH175" s="16"/>
      <c r="AJ175" s="16" t="str">
        <f>IF(AND(F175&lt;&gt;"f",M175&lt;&gt;""),VLOOKUP(F175,'Appendix 3 Rules'!$A$1:$O$34,4,FALSE),"")</f>
        <v/>
      </c>
      <c r="AK175" s="16" t="str">
        <f>IF(Q175="","",VLOOKUP(F175,'Appendix 3 Rules'!$A$1:$N$34,6,FALSE))</f>
        <v/>
      </c>
      <c r="AL175" s="16" t="str">
        <f>IF(AND(F175="f",U175&lt;&gt;""),VLOOKUP(F175,'Appendix 3 Rules'!$A$1:$N$34,8,FALSE),"")</f>
        <v/>
      </c>
    </row>
    <row r="176" spans="1:38" ht="18" customHeight="1" x14ac:dyDescent="0.2">
      <c r="B176" s="92"/>
      <c r="C176" s="12"/>
      <c r="D176" s="13"/>
      <c r="E176" s="12"/>
      <c r="F176" s="11"/>
      <c r="G176" s="26" t="str">
        <f>IF(F176="","",SUMPRODUCT(IF(I176="",0,INDEX('Appendix 3 Rules'!$B$2:$B$18,MATCH(F176,'Appendix 3 Rules'!$A$2:$A$17))))+(IF(K176="",0,INDEX('Appendix 3 Rules'!$C$2:$C$18,MATCH(F176,'Appendix 3 Rules'!$A$2:$A$17))))+(IF(M176="",0,INDEX('Appendix 3 Rules'!$D$2:$D$18,MATCH(F176,'Appendix 3 Rules'!$A$2:$A$17))))+(IF(O176="",0,INDEX('Appendix 3 Rules'!$E$2:$E$18,MATCH(F176,'Appendix 3 Rules'!$A$2:$A$17))))+(IF(Q176="",0,INDEX('Appendix 3 Rules'!$F$2:$F$18,MATCH(F176,'Appendix 3 Rules'!$A$2:$A$17))))+(IF(S176="",0,INDEX('Appendix 3 Rules'!$G$2:$G$18,MATCH(F176,'Appendix 3 Rules'!$A$2:$A$17))))+(IF(U176="",0,INDEX('Appendix 3 Rules'!$H$2:$H$18,MATCH(F176,'Appendix 3 Rules'!$A$2:$A$17))))+(IF(W176="",0,INDEX('Appendix 3 Rules'!$I$2:$I$18,MATCH(F176,'Appendix 3 Rules'!$A$2:$A$17))))+(IF(Y176="",0,INDEX('Appendix 3 Rules'!$J$2:$J$18,MATCH(F176,'Appendix 3 Rules'!$A$2:$A$17))))+(IF(AA176="",0,INDEX('Appendix 3 Rules'!$K$2:$K$18,MATCH(F176,'Appendix 3 Rules'!$A$2:$A$17))))+(IF(AC176="",0,INDEX('Appendix 3 Rules'!$L$2:$L$18,MATCH(F176,'Appendix 3 Rules'!$A$2:$A$17))))+(IF(AE176="",0,INDEX('Appendix 3 Rules'!$M$2:$M$18,MATCH(F176,'Appendix 3 Rules'!$A$2:$A$17))))+(IF(AG176="",0,INDEX('Appendix 3 Rules'!$N$2:$N$18,MATCH(F176,'Appendix 3 Rules'!$A$2:$A$17))))+(IF(F176="gc1",VLOOKUP(F176,'Appendix 3 Rules'!A$34:$O167,15)))+(IF(F176="gc2",VLOOKUP(F176,'Appendix 3 Rules'!A$34:$O167,15)))+(IF(F176="gc3",VLOOKUP(F176,'Appendix 3 Rules'!A$34:$O167,15)))+(IF(F176="gr1",VLOOKUP(F176,'Appendix 3 Rules'!A$34:$O167,15)))+(IF(F176="gr2",VLOOKUP(F176,'Appendix 3 Rules'!A$34:$O167,15)))+(IF(F176="gr3",VLOOKUP(F176,'Appendix 3 Rules'!A$34:$O167,15)))+(IF(F176="h1",VLOOKUP(F176,'Appendix 3 Rules'!A$34:$O167,15)))+(IF(F176="h2",VLOOKUP(F176,'Appendix 3 Rules'!A$34:$O167,15)))+(IF(F176="h3",VLOOKUP(F176,'Appendix 3 Rules'!A$34:$O167,15)))+(IF(F176="i1",VLOOKUP(F176,'Appendix 3 Rules'!A$34:$O167,15)))+(IF(F176="i2",VLOOKUP(F176,'Appendix 3 Rules'!A$34:$O167,15)))+(IF(F176="j1",VLOOKUP(F176,'Appendix 3 Rules'!A$34:$O167,15)))+(IF(F176="j2",VLOOKUP(F176,'Appendix 3 Rules'!A$34:$O167,15)))+(IF(F176="k",VLOOKUP(F176,'Appendix 3 Rules'!A$34:$O167,15)))+(IF(F176="l1",VLOOKUP(F176,'Appendix 3 Rules'!A$34:$O167,15)))+(IF(F176="l2",VLOOKUP(F176,'Appendix 3 Rules'!A$34:$O167,15)))+(IF(F176="m1",VLOOKUP(F176,'Appendix 3 Rules'!A$34:$O167,15)))+(IF(F176="m2",VLOOKUP(F176,'Appendix 3 Rules'!A$34:$O167,15)))+(IF(F176="m3",VLOOKUP(F176,'Appendix 3 Rules'!A$34:$O167,15)))+(IF(F176="n",VLOOKUP(F176,'Appendix 3 Rules'!A$34:$O167,15)))+(IF(F176="o",VLOOKUP(F176,'Appendix 3 Rules'!A$34:$O167,15)))+(IF(F176="p",VLOOKUP(F176,'Appendix 3 Rules'!A$34:$O167,15)))+(IF(F176="q",VLOOKUP(F176,'Appendix 3 Rules'!A$34:$O167,15)))+(IF(F176="r",VLOOKUP(F176,'Appendix 3 Rules'!A$34:$O167,15)))+(IF(F176="s",VLOOKUP(F176,'Appendix 3 Rules'!A$34:$O167,15)))+(IF(F176="t",VLOOKUP(F176,'Appendix 3 Rules'!A$34:$O167,15)))+(IF(F176="u",VLOOKUP(F176,'Appendix 3 Rules'!A$34:$O167,15))))</f>
        <v/>
      </c>
      <c r="H176" s="93" t="str">
        <f>IF(F176="","",IF(OR(F176="d",F176="e",F176="gc1",F176="gc2",F176="gc3",F176="gr1",F176="gr2",F176="gr3",F176="h1",F176="h2",F176="h3",F176="i1",F176="i2",F176="j1",F176="j2",F176="k",F176="l1",F176="l2",F176="m1",F176="m2",F176="m3",F176="n",F176="o",F176="p",F176="q",F176="r",F176="s",F176="t",F176="u",F176="f"),MIN(G176,VLOOKUP(F176,'Appx 3 (Mass) Rules'!$A$1:$D$150,4,0)),MIN(G176,VLOOKUP(F176,'Appx 3 (Mass) Rules'!$A$1:$D$150,4,0),SUMPRODUCT(IF(I176="",0,INDEX('Appendix 3 Rules'!$B$2:$B$18,MATCH(F176,'Appendix 3 Rules'!$A$2:$A$17))))+(IF(K176="",0,INDEX('Appendix 3 Rules'!$C$2:$C$18,MATCH(F176,'Appendix 3 Rules'!$A$2:$A$17))))+(IF(M176="",0,INDEX('Appendix 3 Rules'!$D$2:$D$18,MATCH(F176,'Appendix 3 Rules'!$A$2:$A$17))))+(IF(O176="",0,INDEX('Appendix 3 Rules'!$E$2:$E$18,MATCH(F176,'Appendix 3 Rules'!$A$2:$A$17))))+(IF(Q176="",0,INDEX('Appendix 3 Rules'!$F$2:$F$18,MATCH(F176,'Appendix 3 Rules'!$A$2:$A$17))))+(IF(S176="",0,INDEX('Appendix 3 Rules'!$G$2:$G$18,MATCH(F176,'Appendix 3 Rules'!$A$2:$A$17))))+(IF(U176="",0,INDEX('Appendix 3 Rules'!$H$2:$H$18,MATCH(F176,'Appendix 3 Rules'!$A$2:$A$17))))+(IF(W176="",0,INDEX('Appendix 3 Rules'!$I$2:$I$18,MATCH(F176,'Appendix 3 Rules'!$A$2:$A$17))))+(IF(Y176="",0,INDEX('Appendix 3 Rules'!$J$2:$J$18,MATCH(F176,'Appendix 3 Rules'!$A$2:$A$17))))+(IF(AA176="",0,INDEX('Appendix 3 Rules'!$K$2:$K$18,MATCH(F176,'Appendix 3 Rules'!$A$2:$A$17))))+(IF(AC176="",0,INDEX('Appendix 3 Rules'!$L$2:$L$18,MATCH(F176,'Appendix 3 Rules'!$A$2:$A$17))))+(IF(AE176="",0,INDEX('Appendix 3 Rules'!$M$2:$M$18,MATCH(F176,'Appendix 3 Rules'!$A$2:$A$17))))+(IF(AG176="",0,INDEX('Appendix 3 Rules'!$N$2:$N$18,MATCH(F176,'Appendix 3 Rules'!$A$2:$A$17))))+(IF(F176="gc1",VLOOKUP(F176,'Appendix 3 Rules'!A$34:$O167,15)))+(IF(F176="gc2",VLOOKUP(F176,'Appendix 3 Rules'!A$34:$O167,15)))+(IF(F176="gc3",VLOOKUP(F176,'Appendix 3 Rules'!A$34:$O167,15)))+(IF(F176="gr1",VLOOKUP(F176,'Appendix 3 Rules'!A$34:$O167,15)))+(IF(F176="gr2",VLOOKUP(F176,'Appendix 3 Rules'!A$34:$O167,15)))+(IF(F176="gr3",VLOOKUP(F176,'Appendix 3 Rules'!A$34:$O167,15)))+(IF(F176="h1",VLOOKUP(F176,'Appendix 3 Rules'!A$34:$O167,15)))+(IF(F176="h2",VLOOKUP(F176,'Appendix 3 Rules'!A$34:$O167,15)))+(IF(F176="h3",VLOOKUP(F176,'Appendix 3 Rules'!A$34:$O167,15)))+(IF(F176="i1",VLOOKUP(F176,'Appendix 3 Rules'!A$34:$O167,15)))+(IF(F176="i2",VLOOKUP(F176,'Appendix 3 Rules'!A$34:$O167,15)))+(IF(F176="j1",VLOOKUP(F176,'Appendix 3 Rules'!A$34:$O167,15)))+(IF(F176="j2",VLOOKUP(F176,'Appendix 3 Rules'!A$34:$O167,15)))+(IF(F176="k",VLOOKUP(F176,'Appendix 3 Rules'!A$34:$O167,15)))+(IF(F176="l1",VLOOKUP(F176,'Appendix 3 Rules'!A$34:$O167,15)))+(IF(F176="l2",VLOOKUP(F176,'Appendix 3 Rules'!A$34:$O167,15)))+(IF(F176="m1",VLOOKUP(F176,'Appendix 3 Rules'!A$34:$O167,15)))+(IF(F176="m2",VLOOKUP(F176,'Appendix 3 Rules'!A$34:$O167,15)))+(IF(F176="m3",VLOOKUP(F176,'Appendix 3 Rules'!A$34:$O167,15)))+(IF(F176="n",VLOOKUP(F176,'Appendix 3 Rules'!A$34:$O167,15)))+(IF(F176="o",VLOOKUP(F176,'Appendix 3 Rules'!A$34:$O167,15)))+(IF(F176="p",VLOOKUP(F176,'Appendix 3 Rules'!A$34:$O167,15)))+(IF(F176="q",VLOOKUP(F176,'Appendix 3 Rules'!A$34:$O167,15)))+(IF(F176="r",VLOOKUP(F176,'Appendix 3 Rules'!A$34:$O167,15)))+(IF(F176="s",VLOOKUP(F176,'Appendix 3 Rules'!A$34:$O167,15)))+(IF(F176="t",VLOOKUP(F176,'Appendix 3 Rules'!A$34:$O167,15)))+(IF(F176="u",VLOOKUP(F176,'Appendix 3 Rules'!A$34:$O167,15))))))</f>
        <v/>
      </c>
      <c r="I176" s="14"/>
      <c r="J176" s="17"/>
      <c r="K176" s="14"/>
      <c r="L176" s="17"/>
      <c r="M176" s="14"/>
      <c r="N176" s="17"/>
      <c r="O176" s="14"/>
      <c r="P176" s="17"/>
      <c r="Q176" s="14"/>
      <c r="R176" s="17"/>
      <c r="S176" s="90"/>
      <c r="T176" s="17"/>
      <c r="U176" s="14"/>
      <c r="V176" s="17"/>
      <c r="W176" s="14"/>
      <c r="X176" s="17"/>
      <c r="Y176" s="91"/>
      <c r="Z176" s="17"/>
      <c r="AA176" s="91"/>
      <c r="AB176" s="17"/>
      <c r="AC176" s="11"/>
      <c r="AD176" s="16"/>
      <c r="AE176" s="11"/>
      <c r="AF176" s="16"/>
      <c r="AG176" s="11"/>
      <c r="AH176" s="16"/>
      <c r="AJ176" s="16" t="str">
        <f>IF(AND(F176&lt;&gt;"f",M176&lt;&gt;""),VLOOKUP(F176,'Appendix 3 Rules'!$A$1:$O$34,4,FALSE),"")</f>
        <v/>
      </c>
      <c r="AK176" s="16" t="str">
        <f>IF(Q176="","",VLOOKUP(F176,'Appendix 3 Rules'!$A$1:$N$34,6,FALSE))</f>
        <v/>
      </c>
      <c r="AL176" s="16" t="str">
        <f>IF(AND(F176="f",U176&lt;&gt;""),VLOOKUP(F176,'Appendix 3 Rules'!$A$1:$N$34,8,FALSE),"")</f>
        <v/>
      </c>
    </row>
    <row r="177" spans="1:38" ht="18" customHeight="1" x14ac:dyDescent="0.2">
      <c r="B177" s="92"/>
      <c r="C177" s="12"/>
      <c r="D177" s="13"/>
      <c r="E177" s="12"/>
      <c r="F177" s="11"/>
      <c r="G177" s="26" t="str">
        <f>IF(F177="","",SUMPRODUCT(IF(I177="",0,INDEX('Appendix 3 Rules'!$B$2:$B$18,MATCH(F177,'Appendix 3 Rules'!$A$2:$A$17))))+(IF(K177="",0,INDEX('Appendix 3 Rules'!$C$2:$C$18,MATCH(F177,'Appendix 3 Rules'!$A$2:$A$17))))+(IF(M177="",0,INDEX('Appendix 3 Rules'!$D$2:$D$18,MATCH(F177,'Appendix 3 Rules'!$A$2:$A$17))))+(IF(O177="",0,INDEX('Appendix 3 Rules'!$E$2:$E$18,MATCH(F177,'Appendix 3 Rules'!$A$2:$A$17))))+(IF(Q177="",0,INDEX('Appendix 3 Rules'!$F$2:$F$18,MATCH(F177,'Appendix 3 Rules'!$A$2:$A$17))))+(IF(S177="",0,INDEX('Appendix 3 Rules'!$G$2:$G$18,MATCH(F177,'Appendix 3 Rules'!$A$2:$A$17))))+(IF(U177="",0,INDEX('Appendix 3 Rules'!$H$2:$H$18,MATCH(F177,'Appendix 3 Rules'!$A$2:$A$17))))+(IF(W177="",0,INDEX('Appendix 3 Rules'!$I$2:$I$18,MATCH(F177,'Appendix 3 Rules'!$A$2:$A$17))))+(IF(Y177="",0,INDEX('Appendix 3 Rules'!$J$2:$J$18,MATCH(F177,'Appendix 3 Rules'!$A$2:$A$17))))+(IF(AA177="",0,INDEX('Appendix 3 Rules'!$K$2:$K$18,MATCH(F177,'Appendix 3 Rules'!$A$2:$A$17))))+(IF(AC177="",0,INDEX('Appendix 3 Rules'!$L$2:$L$18,MATCH(F177,'Appendix 3 Rules'!$A$2:$A$17))))+(IF(AE177="",0,INDEX('Appendix 3 Rules'!$M$2:$M$18,MATCH(F177,'Appendix 3 Rules'!$A$2:$A$17))))+(IF(AG177="",0,INDEX('Appendix 3 Rules'!$N$2:$N$18,MATCH(F177,'Appendix 3 Rules'!$A$2:$A$17))))+(IF(F177="gc1",VLOOKUP(F177,'Appendix 3 Rules'!A$34:$O168,15)))+(IF(F177="gc2",VLOOKUP(F177,'Appendix 3 Rules'!A$34:$O168,15)))+(IF(F177="gc3",VLOOKUP(F177,'Appendix 3 Rules'!A$34:$O168,15)))+(IF(F177="gr1",VLOOKUP(F177,'Appendix 3 Rules'!A$34:$O168,15)))+(IF(F177="gr2",VLOOKUP(F177,'Appendix 3 Rules'!A$34:$O168,15)))+(IF(F177="gr3",VLOOKUP(F177,'Appendix 3 Rules'!A$34:$O168,15)))+(IF(F177="h1",VLOOKUP(F177,'Appendix 3 Rules'!A$34:$O168,15)))+(IF(F177="h2",VLOOKUP(F177,'Appendix 3 Rules'!A$34:$O168,15)))+(IF(F177="h3",VLOOKUP(F177,'Appendix 3 Rules'!A$34:$O168,15)))+(IF(F177="i1",VLOOKUP(F177,'Appendix 3 Rules'!A$34:$O168,15)))+(IF(F177="i2",VLOOKUP(F177,'Appendix 3 Rules'!A$34:$O168,15)))+(IF(F177="j1",VLOOKUP(F177,'Appendix 3 Rules'!A$34:$O168,15)))+(IF(F177="j2",VLOOKUP(F177,'Appendix 3 Rules'!A$34:$O168,15)))+(IF(F177="k",VLOOKUP(F177,'Appendix 3 Rules'!A$34:$O168,15)))+(IF(F177="l1",VLOOKUP(F177,'Appendix 3 Rules'!A$34:$O168,15)))+(IF(F177="l2",VLOOKUP(F177,'Appendix 3 Rules'!A$34:$O168,15)))+(IF(F177="m1",VLOOKUP(F177,'Appendix 3 Rules'!A$34:$O168,15)))+(IF(F177="m2",VLOOKUP(F177,'Appendix 3 Rules'!A$34:$O168,15)))+(IF(F177="m3",VLOOKUP(F177,'Appendix 3 Rules'!A$34:$O168,15)))+(IF(F177="n",VLOOKUP(F177,'Appendix 3 Rules'!A$34:$O168,15)))+(IF(F177="o",VLOOKUP(F177,'Appendix 3 Rules'!A$34:$O168,15)))+(IF(F177="p",VLOOKUP(F177,'Appendix 3 Rules'!A$34:$O168,15)))+(IF(F177="q",VLOOKUP(F177,'Appendix 3 Rules'!A$34:$O168,15)))+(IF(F177="r",VLOOKUP(F177,'Appendix 3 Rules'!A$34:$O168,15)))+(IF(F177="s",VLOOKUP(F177,'Appendix 3 Rules'!A$34:$O168,15)))+(IF(F177="t",VLOOKUP(F177,'Appendix 3 Rules'!A$34:$O168,15)))+(IF(F177="u",VLOOKUP(F177,'Appendix 3 Rules'!A$34:$O168,15))))</f>
        <v/>
      </c>
      <c r="H177" s="93" t="str">
        <f>IF(F177="","",IF(OR(F177="d",F177="e",F177="gc1",F177="gc2",F177="gc3",F177="gr1",F177="gr2",F177="gr3",F177="h1",F177="h2",F177="h3",F177="i1",F177="i2",F177="j1",F177="j2",F177="k",F177="l1",F177="l2",F177="m1",F177="m2",F177="m3",F177="n",F177="o",F177="p",F177="q",F177="r",F177="s",F177="t",F177="u",F177="f"),MIN(G177,VLOOKUP(F177,'Appx 3 (Mass) Rules'!$A$1:$D$150,4,0)),MIN(G177,VLOOKUP(F177,'Appx 3 (Mass) Rules'!$A$1:$D$150,4,0),SUMPRODUCT(IF(I177="",0,INDEX('Appendix 3 Rules'!$B$2:$B$18,MATCH(F177,'Appendix 3 Rules'!$A$2:$A$17))))+(IF(K177="",0,INDEX('Appendix 3 Rules'!$C$2:$C$18,MATCH(F177,'Appendix 3 Rules'!$A$2:$A$17))))+(IF(M177="",0,INDEX('Appendix 3 Rules'!$D$2:$D$18,MATCH(F177,'Appendix 3 Rules'!$A$2:$A$17))))+(IF(O177="",0,INDEX('Appendix 3 Rules'!$E$2:$E$18,MATCH(F177,'Appendix 3 Rules'!$A$2:$A$17))))+(IF(Q177="",0,INDEX('Appendix 3 Rules'!$F$2:$F$18,MATCH(F177,'Appendix 3 Rules'!$A$2:$A$17))))+(IF(S177="",0,INDEX('Appendix 3 Rules'!$G$2:$G$18,MATCH(F177,'Appendix 3 Rules'!$A$2:$A$17))))+(IF(U177="",0,INDEX('Appendix 3 Rules'!$H$2:$H$18,MATCH(F177,'Appendix 3 Rules'!$A$2:$A$17))))+(IF(W177="",0,INDEX('Appendix 3 Rules'!$I$2:$I$18,MATCH(F177,'Appendix 3 Rules'!$A$2:$A$17))))+(IF(Y177="",0,INDEX('Appendix 3 Rules'!$J$2:$J$18,MATCH(F177,'Appendix 3 Rules'!$A$2:$A$17))))+(IF(AA177="",0,INDEX('Appendix 3 Rules'!$K$2:$K$18,MATCH(F177,'Appendix 3 Rules'!$A$2:$A$17))))+(IF(AC177="",0,INDEX('Appendix 3 Rules'!$L$2:$L$18,MATCH(F177,'Appendix 3 Rules'!$A$2:$A$17))))+(IF(AE177="",0,INDEX('Appendix 3 Rules'!$M$2:$M$18,MATCH(F177,'Appendix 3 Rules'!$A$2:$A$17))))+(IF(AG177="",0,INDEX('Appendix 3 Rules'!$N$2:$N$18,MATCH(F177,'Appendix 3 Rules'!$A$2:$A$17))))+(IF(F177="gc1",VLOOKUP(F177,'Appendix 3 Rules'!A$34:$O168,15)))+(IF(F177="gc2",VLOOKUP(F177,'Appendix 3 Rules'!A$34:$O168,15)))+(IF(F177="gc3",VLOOKUP(F177,'Appendix 3 Rules'!A$34:$O168,15)))+(IF(F177="gr1",VLOOKUP(F177,'Appendix 3 Rules'!A$34:$O168,15)))+(IF(F177="gr2",VLOOKUP(F177,'Appendix 3 Rules'!A$34:$O168,15)))+(IF(F177="gr3",VLOOKUP(F177,'Appendix 3 Rules'!A$34:$O168,15)))+(IF(F177="h1",VLOOKUP(F177,'Appendix 3 Rules'!A$34:$O168,15)))+(IF(F177="h2",VLOOKUP(F177,'Appendix 3 Rules'!A$34:$O168,15)))+(IF(F177="h3",VLOOKUP(F177,'Appendix 3 Rules'!A$34:$O168,15)))+(IF(F177="i1",VLOOKUP(F177,'Appendix 3 Rules'!A$34:$O168,15)))+(IF(F177="i2",VLOOKUP(F177,'Appendix 3 Rules'!A$34:$O168,15)))+(IF(F177="j1",VLOOKUP(F177,'Appendix 3 Rules'!A$34:$O168,15)))+(IF(F177="j2",VLOOKUP(F177,'Appendix 3 Rules'!A$34:$O168,15)))+(IF(F177="k",VLOOKUP(F177,'Appendix 3 Rules'!A$34:$O168,15)))+(IF(F177="l1",VLOOKUP(F177,'Appendix 3 Rules'!A$34:$O168,15)))+(IF(F177="l2",VLOOKUP(F177,'Appendix 3 Rules'!A$34:$O168,15)))+(IF(F177="m1",VLOOKUP(F177,'Appendix 3 Rules'!A$34:$O168,15)))+(IF(F177="m2",VLOOKUP(F177,'Appendix 3 Rules'!A$34:$O168,15)))+(IF(F177="m3",VLOOKUP(F177,'Appendix 3 Rules'!A$34:$O168,15)))+(IF(F177="n",VLOOKUP(F177,'Appendix 3 Rules'!A$34:$O168,15)))+(IF(F177="o",VLOOKUP(F177,'Appendix 3 Rules'!A$34:$O168,15)))+(IF(F177="p",VLOOKUP(F177,'Appendix 3 Rules'!A$34:$O168,15)))+(IF(F177="q",VLOOKUP(F177,'Appendix 3 Rules'!A$34:$O168,15)))+(IF(F177="r",VLOOKUP(F177,'Appendix 3 Rules'!A$34:$O168,15)))+(IF(F177="s",VLOOKUP(F177,'Appendix 3 Rules'!A$34:$O168,15)))+(IF(F177="t",VLOOKUP(F177,'Appendix 3 Rules'!A$34:$O168,15)))+(IF(F177="u",VLOOKUP(F177,'Appendix 3 Rules'!A$34:$O168,15))))))</f>
        <v/>
      </c>
      <c r="I177" s="15"/>
      <c r="J177" s="16"/>
      <c r="K177" s="15"/>
      <c r="L177" s="16"/>
      <c r="M177" s="15"/>
      <c r="N177" s="16"/>
      <c r="O177" s="15"/>
      <c r="P177" s="16"/>
      <c r="Q177" s="15"/>
      <c r="R177" s="16"/>
      <c r="S177" s="15"/>
      <c r="T177" s="16"/>
      <c r="U177" s="15"/>
      <c r="V177" s="16"/>
      <c r="W177" s="15"/>
      <c r="X177" s="16"/>
      <c r="Y177" s="15"/>
      <c r="Z177" s="16"/>
      <c r="AA177" s="15"/>
      <c r="AB177" s="16"/>
      <c r="AC177" s="11"/>
      <c r="AD177" s="16"/>
      <c r="AE177" s="11"/>
      <c r="AF177" s="16"/>
      <c r="AG177" s="11"/>
      <c r="AH177" s="16"/>
      <c r="AJ177" s="16" t="str">
        <f>IF(AND(F177&lt;&gt;"f",M177&lt;&gt;""),VLOOKUP(F177,'Appendix 3 Rules'!$A$1:$O$34,4,FALSE),"")</f>
        <v/>
      </c>
      <c r="AK177" s="16" t="str">
        <f>IF(Q177="","",VLOOKUP(F177,'Appendix 3 Rules'!$A$1:$N$34,6,FALSE))</f>
        <v/>
      </c>
      <c r="AL177" s="16" t="str">
        <f>IF(AND(F177="f",U177&lt;&gt;""),VLOOKUP(F177,'Appendix 3 Rules'!$A$1:$N$34,8,FALSE),"")</f>
        <v/>
      </c>
    </row>
    <row r="178" spans="1:38" ht="18" customHeight="1" x14ac:dyDescent="0.2">
      <c r="B178" s="92"/>
      <c r="C178" s="12"/>
      <c r="D178" s="13"/>
      <c r="E178" s="12"/>
      <c r="F178" s="11"/>
      <c r="G178" s="26" t="str">
        <f>IF(F178="","",SUMPRODUCT(IF(I178="",0,INDEX('Appendix 3 Rules'!$B$2:$B$18,MATCH(F178,'Appendix 3 Rules'!$A$2:$A$17))))+(IF(K178="",0,INDEX('Appendix 3 Rules'!$C$2:$C$18,MATCH(F178,'Appendix 3 Rules'!$A$2:$A$17))))+(IF(M178="",0,INDEX('Appendix 3 Rules'!$D$2:$D$18,MATCH(F178,'Appendix 3 Rules'!$A$2:$A$17))))+(IF(O178="",0,INDEX('Appendix 3 Rules'!$E$2:$E$18,MATCH(F178,'Appendix 3 Rules'!$A$2:$A$17))))+(IF(Q178="",0,INDEX('Appendix 3 Rules'!$F$2:$F$18,MATCH(F178,'Appendix 3 Rules'!$A$2:$A$17))))+(IF(S178="",0,INDEX('Appendix 3 Rules'!$G$2:$G$18,MATCH(F178,'Appendix 3 Rules'!$A$2:$A$17))))+(IF(U178="",0,INDEX('Appendix 3 Rules'!$H$2:$H$18,MATCH(F178,'Appendix 3 Rules'!$A$2:$A$17))))+(IF(W178="",0,INDEX('Appendix 3 Rules'!$I$2:$I$18,MATCH(F178,'Appendix 3 Rules'!$A$2:$A$17))))+(IF(Y178="",0,INDEX('Appendix 3 Rules'!$J$2:$J$18,MATCH(F178,'Appendix 3 Rules'!$A$2:$A$17))))+(IF(AA178="",0,INDEX('Appendix 3 Rules'!$K$2:$K$18,MATCH(F178,'Appendix 3 Rules'!$A$2:$A$17))))+(IF(AC178="",0,INDEX('Appendix 3 Rules'!$L$2:$L$18,MATCH(F178,'Appendix 3 Rules'!$A$2:$A$17))))+(IF(AE178="",0,INDEX('Appendix 3 Rules'!$M$2:$M$18,MATCH(F178,'Appendix 3 Rules'!$A$2:$A$17))))+(IF(AG178="",0,INDEX('Appendix 3 Rules'!$N$2:$N$18,MATCH(F178,'Appendix 3 Rules'!$A$2:$A$17))))+(IF(F178="gc1",VLOOKUP(F178,'Appendix 3 Rules'!A$34:$O169,15)))+(IF(F178="gc2",VLOOKUP(F178,'Appendix 3 Rules'!A$34:$O169,15)))+(IF(F178="gc3",VLOOKUP(F178,'Appendix 3 Rules'!A$34:$O169,15)))+(IF(F178="gr1",VLOOKUP(F178,'Appendix 3 Rules'!A$34:$O169,15)))+(IF(F178="gr2",VLOOKUP(F178,'Appendix 3 Rules'!A$34:$O169,15)))+(IF(F178="gr3",VLOOKUP(F178,'Appendix 3 Rules'!A$34:$O169,15)))+(IF(F178="h1",VLOOKUP(F178,'Appendix 3 Rules'!A$34:$O169,15)))+(IF(F178="h2",VLOOKUP(F178,'Appendix 3 Rules'!A$34:$O169,15)))+(IF(F178="h3",VLOOKUP(F178,'Appendix 3 Rules'!A$34:$O169,15)))+(IF(F178="i1",VLOOKUP(F178,'Appendix 3 Rules'!A$34:$O169,15)))+(IF(F178="i2",VLOOKUP(F178,'Appendix 3 Rules'!A$34:$O169,15)))+(IF(F178="j1",VLOOKUP(F178,'Appendix 3 Rules'!A$34:$O169,15)))+(IF(F178="j2",VLOOKUP(F178,'Appendix 3 Rules'!A$34:$O169,15)))+(IF(F178="k",VLOOKUP(F178,'Appendix 3 Rules'!A$34:$O169,15)))+(IF(F178="l1",VLOOKUP(F178,'Appendix 3 Rules'!A$34:$O169,15)))+(IF(F178="l2",VLOOKUP(F178,'Appendix 3 Rules'!A$34:$O169,15)))+(IF(F178="m1",VLOOKUP(F178,'Appendix 3 Rules'!A$34:$O169,15)))+(IF(F178="m2",VLOOKUP(F178,'Appendix 3 Rules'!A$34:$O169,15)))+(IF(F178="m3",VLOOKUP(F178,'Appendix 3 Rules'!A$34:$O169,15)))+(IF(F178="n",VLOOKUP(F178,'Appendix 3 Rules'!A$34:$O169,15)))+(IF(F178="o",VLOOKUP(F178,'Appendix 3 Rules'!A$34:$O169,15)))+(IF(F178="p",VLOOKUP(F178,'Appendix 3 Rules'!A$34:$O169,15)))+(IF(F178="q",VLOOKUP(F178,'Appendix 3 Rules'!A$34:$O169,15)))+(IF(F178="r",VLOOKUP(F178,'Appendix 3 Rules'!A$34:$O169,15)))+(IF(F178="s",VLOOKUP(F178,'Appendix 3 Rules'!A$34:$O169,15)))+(IF(F178="t",VLOOKUP(F178,'Appendix 3 Rules'!A$34:$O169,15)))+(IF(F178="u",VLOOKUP(F178,'Appendix 3 Rules'!A$34:$O169,15))))</f>
        <v/>
      </c>
      <c r="H178" s="93" t="str">
        <f>IF(F178="","",IF(OR(F178="d",F178="e",F178="gc1",F178="gc2",F178="gc3",F178="gr1",F178="gr2",F178="gr3",F178="h1",F178="h2",F178="h3",F178="i1",F178="i2",F178="j1",F178="j2",F178="k",F178="l1",F178="l2",F178="m1",F178="m2",F178="m3",F178="n",F178="o",F178="p",F178="q",F178="r",F178="s",F178="t",F178="u",F178="f"),MIN(G178,VLOOKUP(F178,'Appx 3 (Mass) Rules'!$A$1:$D$150,4,0)),MIN(G178,VLOOKUP(F178,'Appx 3 (Mass) Rules'!$A$1:$D$150,4,0),SUMPRODUCT(IF(I178="",0,INDEX('Appendix 3 Rules'!$B$2:$B$18,MATCH(F178,'Appendix 3 Rules'!$A$2:$A$17))))+(IF(K178="",0,INDEX('Appendix 3 Rules'!$C$2:$C$18,MATCH(F178,'Appendix 3 Rules'!$A$2:$A$17))))+(IF(M178="",0,INDEX('Appendix 3 Rules'!$D$2:$D$18,MATCH(F178,'Appendix 3 Rules'!$A$2:$A$17))))+(IF(O178="",0,INDEX('Appendix 3 Rules'!$E$2:$E$18,MATCH(F178,'Appendix 3 Rules'!$A$2:$A$17))))+(IF(Q178="",0,INDEX('Appendix 3 Rules'!$F$2:$F$18,MATCH(F178,'Appendix 3 Rules'!$A$2:$A$17))))+(IF(S178="",0,INDEX('Appendix 3 Rules'!$G$2:$G$18,MATCH(F178,'Appendix 3 Rules'!$A$2:$A$17))))+(IF(U178="",0,INDEX('Appendix 3 Rules'!$H$2:$H$18,MATCH(F178,'Appendix 3 Rules'!$A$2:$A$17))))+(IF(W178="",0,INDEX('Appendix 3 Rules'!$I$2:$I$18,MATCH(F178,'Appendix 3 Rules'!$A$2:$A$17))))+(IF(Y178="",0,INDEX('Appendix 3 Rules'!$J$2:$J$18,MATCH(F178,'Appendix 3 Rules'!$A$2:$A$17))))+(IF(AA178="",0,INDEX('Appendix 3 Rules'!$K$2:$K$18,MATCH(F178,'Appendix 3 Rules'!$A$2:$A$17))))+(IF(AC178="",0,INDEX('Appendix 3 Rules'!$L$2:$L$18,MATCH(F178,'Appendix 3 Rules'!$A$2:$A$17))))+(IF(AE178="",0,INDEX('Appendix 3 Rules'!$M$2:$M$18,MATCH(F178,'Appendix 3 Rules'!$A$2:$A$17))))+(IF(AG178="",0,INDEX('Appendix 3 Rules'!$N$2:$N$18,MATCH(F178,'Appendix 3 Rules'!$A$2:$A$17))))+(IF(F178="gc1",VLOOKUP(F178,'Appendix 3 Rules'!A$34:$O169,15)))+(IF(F178="gc2",VLOOKUP(F178,'Appendix 3 Rules'!A$34:$O169,15)))+(IF(F178="gc3",VLOOKUP(F178,'Appendix 3 Rules'!A$34:$O169,15)))+(IF(F178="gr1",VLOOKUP(F178,'Appendix 3 Rules'!A$34:$O169,15)))+(IF(F178="gr2",VLOOKUP(F178,'Appendix 3 Rules'!A$34:$O169,15)))+(IF(F178="gr3",VLOOKUP(F178,'Appendix 3 Rules'!A$34:$O169,15)))+(IF(F178="h1",VLOOKUP(F178,'Appendix 3 Rules'!A$34:$O169,15)))+(IF(F178="h2",VLOOKUP(F178,'Appendix 3 Rules'!A$34:$O169,15)))+(IF(F178="h3",VLOOKUP(F178,'Appendix 3 Rules'!A$34:$O169,15)))+(IF(F178="i1",VLOOKUP(F178,'Appendix 3 Rules'!A$34:$O169,15)))+(IF(F178="i2",VLOOKUP(F178,'Appendix 3 Rules'!A$34:$O169,15)))+(IF(F178="j1",VLOOKUP(F178,'Appendix 3 Rules'!A$34:$O169,15)))+(IF(F178="j2",VLOOKUP(F178,'Appendix 3 Rules'!A$34:$O169,15)))+(IF(F178="k",VLOOKUP(F178,'Appendix 3 Rules'!A$34:$O169,15)))+(IF(F178="l1",VLOOKUP(F178,'Appendix 3 Rules'!A$34:$O169,15)))+(IF(F178="l2",VLOOKUP(F178,'Appendix 3 Rules'!A$34:$O169,15)))+(IF(F178="m1",VLOOKUP(F178,'Appendix 3 Rules'!A$34:$O169,15)))+(IF(F178="m2",VLOOKUP(F178,'Appendix 3 Rules'!A$34:$O169,15)))+(IF(F178="m3",VLOOKUP(F178,'Appendix 3 Rules'!A$34:$O169,15)))+(IF(F178="n",VLOOKUP(F178,'Appendix 3 Rules'!A$34:$O169,15)))+(IF(F178="o",VLOOKUP(F178,'Appendix 3 Rules'!A$34:$O169,15)))+(IF(F178="p",VLOOKUP(F178,'Appendix 3 Rules'!A$34:$O169,15)))+(IF(F178="q",VLOOKUP(F178,'Appendix 3 Rules'!A$34:$O169,15)))+(IF(F178="r",VLOOKUP(F178,'Appendix 3 Rules'!A$34:$O169,15)))+(IF(F178="s",VLOOKUP(F178,'Appendix 3 Rules'!A$34:$O169,15)))+(IF(F178="t",VLOOKUP(F178,'Appendix 3 Rules'!A$34:$O169,15)))+(IF(F178="u",VLOOKUP(F178,'Appendix 3 Rules'!A$34:$O169,15))))))</f>
        <v/>
      </c>
      <c r="I178" s="14"/>
      <c r="J178" s="17"/>
      <c r="K178" s="14"/>
      <c r="L178" s="17"/>
      <c r="M178" s="14"/>
      <c r="N178" s="17"/>
      <c r="O178" s="14"/>
      <c r="P178" s="17"/>
      <c r="Q178" s="14"/>
      <c r="R178" s="17"/>
      <c r="S178" s="90"/>
      <c r="T178" s="17"/>
      <c r="U178" s="14"/>
      <c r="V178" s="17"/>
      <c r="W178" s="14"/>
      <c r="X178" s="17"/>
      <c r="Y178" s="91"/>
      <c r="Z178" s="17"/>
      <c r="AA178" s="91"/>
      <c r="AB178" s="17"/>
      <c r="AC178" s="11"/>
      <c r="AD178" s="16"/>
      <c r="AE178" s="11"/>
      <c r="AF178" s="16"/>
      <c r="AG178" s="11"/>
      <c r="AH178" s="16"/>
      <c r="AJ178" s="16" t="str">
        <f>IF(AND(F178&lt;&gt;"f",M178&lt;&gt;""),VLOOKUP(F178,'Appendix 3 Rules'!$A$1:$O$34,4,FALSE),"")</f>
        <v/>
      </c>
      <c r="AK178" s="16" t="str">
        <f>IF(Q178="","",VLOOKUP(F178,'Appendix 3 Rules'!$A$1:$N$34,6,FALSE))</f>
        <v/>
      </c>
      <c r="AL178" s="16" t="str">
        <f>IF(AND(F178="f",U178&lt;&gt;""),VLOOKUP(F178,'Appendix 3 Rules'!$A$1:$N$34,8,FALSE),"")</f>
        <v/>
      </c>
    </row>
    <row r="179" spans="1:38" ht="18" customHeight="1" x14ac:dyDescent="0.2">
      <c r="B179" s="92"/>
      <c r="C179" s="12"/>
      <c r="D179" s="13"/>
      <c r="E179" s="12"/>
      <c r="F179" s="11"/>
      <c r="G179" s="26" t="str">
        <f>IF(F179="","",SUMPRODUCT(IF(I179="",0,INDEX('Appendix 3 Rules'!$B$2:$B$18,MATCH(F179,'Appendix 3 Rules'!$A$2:$A$17))))+(IF(K179="",0,INDEX('Appendix 3 Rules'!$C$2:$C$18,MATCH(F179,'Appendix 3 Rules'!$A$2:$A$17))))+(IF(M179="",0,INDEX('Appendix 3 Rules'!$D$2:$D$18,MATCH(F179,'Appendix 3 Rules'!$A$2:$A$17))))+(IF(O179="",0,INDEX('Appendix 3 Rules'!$E$2:$E$18,MATCH(F179,'Appendix 3 Rules'!$A$2:$A$17))))+(IF(Q179="",0,INDEX('Appendix 3 Rules'!$F$2:$F$18,MATCH(F179,'Appendix 3 Rules'!$A$2:$A$17))))+(IF(S179="",0,INDEX('Appendix 3 Rules'!$G$2:$G$18,MATCH(F179,'Appendix 3 Rules'!$A$2:$A$17))))+(IF(U179="",0,INDEX('Appendix 3 Rules'!$H$2:$H$18,MATCH(F179,'Appendix 3 Rules'!$A$2:$A$17))))+(IF(W179="",0,INDEX('Appendix 3 Rules'!$I$2:$I$18,MATCH(F179,'Appendix 3 Rules'!$A$2:$A$17))))+(IF(Y179="",0,INDEX('Appendix 3 Rules'!$J$2:$J$18,MATCH(F179,'Appendix 3 Rules'!$A$2:$A$17))))+(IF(AA179="",0,INDEX('Appendix 3 Rules'!$K$2:$K$18,MATCH(F179,'Appendix 3 Rules'!$A$2:$A$17))))+(IF(AC179="",0,INDEX('Appendix 3 Rules'!$L$2:$L$18,MATCH(F179,'Appendix 3 Rules'!$A$2:$A$17))))+(IF(AE179="",0,INDEX('Appendix 3 Rules'!$M$2:$M$18,MATCH(F179,'Appendix 3 Rules'!$A$2:$A$17))))+(IF(AG179="",0,INDEX('Appendix 3 Rules'!$N$2:$N$18,MATCH(F179,'Appendix 3 Rules'!$A$2:$A$17))))+(IF(F179="gc1",VLOOKUP(F179,'Appendix 3 Rules'!A$34:$O170,15)))+(IF(F179="gc2",VLOOKUP(F179,'Appendix 3 Rules'!A$34:$O170,15)))+(IF(F179="gc3",VLOOKUP(F179,'Appendix 3 Rules'!A$34:$O170,15)))+(IF(F179="gr1",VLOOKUP(F179,'Appendix 3 Rules'!A$34:$O170,15)))+(IF(F179="gr2",VLOOKUP(F179,'Appendix 3 Rules'!A$34:$O170,15)))+(IF(F179="gr3",VLOOKUP(F179,'Appendix 3 Rules'!A$34:$O170,15)))+(IF(F179="h1",VLOOKUP(F179,'Appendix 3 Rules'!A$34:$O170,15)))+(IF(F179="h2",VLOOKUP(F179,'Appendix 3 Rules'!A$34:$O170,15)))+(IF(F179="h3",VLOOKUP(F179,'Appendix 3 Rules'!A$34:$O170,15)))+(IF(F179="i1",VLOOKUP(F179,'Appendix 3 Rules'!A$34:$O170,15)))+(IF(F179="i2",VLOOKUP(F179,'Appendix 3 Rules'!A$34:$O170,15)))+(IF(F179="j1",VLOOKUP(F179,'Appendix 3 Rules'!A$34:$O170,15)))+(IF(F179="j2",VLOOKUP(F179,'Appendix 3 Rules'!A$34:$O170,15)))+(IF(F179="k",VLOOKUP(F179,'Appendix 3 Rules'!A$34:$O170,15)))+(IF(F179="l1",VLOOKUP(F179,'Appendix 3 Rules'!A$34:$O170,15)))+(IF(F179="l2",VLOOKUP(F179,'Appendix 3 Rules'!A$34:$O170,15)))+(IF(F179="m1",VLOOKUP(F179,'Appendix 3 Rules'!A$34:$O170,15)))+(IF(F179="m2",VLOOKUP(F179,'Appendix 3 Rules'!A$34:$O170,15)))+(IF(F179="m3",VLOOKUP(F179,'Appendix 3 Rules'!A$34:$O170,15)))+(IF(F179="n",VLOOKUP(F179,'Appendix 3 Rules'!A$34:$O170,15)))+(IF(F179="o",VLOOKUP(F179,'Appendix 3 Rules'!A$34:$O170,15)))+(IF(F179="p",VLOOKUP(F179,'Appendix 3 Rules'!A$34:$O170,15)))+(IF(F179="q",VLOOKUP(F179,'Appendix 3 Rules'!A$34:$O170,15)))+(IF(F179="r",VLOOKUP(F179,'Appendix 3 Rules'!A$34:$O170,15)))+(IF(F179="s",VLOOKUP(F179,'Appendix 3 Rules'!A$34:$O170,15)))+(IF(F179="t",VLOOKUP(F179,'Appendix 3 Rules'!A$34:$O170,15)))+(IF(F179="u",VLOOKUP(F179,'Appendix 3 Rules'!A$34:$O170,15))))</f>
        <v/>
      </c>
      <c r="H179" s="93" t="str">
        <f>IF(F179="","",IF(OR(F179="d",F179="e",F179="gc1",F179="gc2",F179="gc3",F179="gr1",F179="gr2",F179="gr3",F179="h1",F179="h2",F179="h3",F179="i1",F179="i2",F179="j1",F179="j2",F179="k",F179="l1",F179="l2",F179="m1",F179="m2",F179="m3",F179="n",F179="o",F179="p",F179="q",F179="r",F179="s",F179="t",F179="u",F179="f"),MIN(G179,VLOOKUP(F179,'Appx 3 (Mass) Rules'!$A$1:$D$150,4,0)),MIN(G179,VLOOKUP(F179,'Appx 3 (Mass) Rules'!$A$1:$D$150,4,0),SUMPRODUCT(IF(I179="",0,INDEX('Appendix 3 Rules'!$B$2:$B$18,MATCH(F179,'Appendix 3 Rules'!$A$2:$A$17))))+(IF(K179="",0,INDEX('Appendix 3 Rules'!$C$2:$C$18,MATCH(F179,'Appendix 3 Rules'!$A$2:$A$17))))+(IF(M179="",0,INDEX('Appendix 3 Rules'!$D$2:$D$18,MATCH(F179,'Appendix 3 Rules'!$A$2:$A$17))))+(IF(O179="",0,INDEX('Appendix 3 Rules'!$E$2:$E$18,MATCH(F179,'Appendix 3 Rules'!$A$2:$A$17))))+(IF(Q179="",0,INDEX('Appendix 3 Rules'!$F$2:$F$18,MATCH(F179,'Appendix 3 Rules'!$A$2:$A$17))))+(IF(S179="",0,INDEX('Appendix 3 Rules'!$G$2:$G$18,MATCH(F179,'Appendix 3 Rules'!$A$2:$A$17))))+(IF(U179="",0,INDEX('Appendix 3 Rules'!$H$2:$H$18,MATCH(F179,'Appendix 3 Rules'!$A$2:$A$17))))+(IF(W179="",0,INDEX('Appendix 3 Rules'!$I$2:$I$18,MATCH(F179,'Appendix 3 Rules'!$A$2:$A$17))))+(IF(Y179="",0,INDEX('Appendix 3 Rules'!$J$2:$J$18,MATCH(F179,'Appendix 3 Rules'!$A$2:$A$17))))+(IF(AA179="",0,INDEX('Appendix 3 Rules'!$K$2:$K$18,MATCH(F179,'Appendix 3 Rules'!$A$2:$A$17))))+(IF(AC179="",0,INDEX('Appendix 3 Rules'!$L$2:$L$18,MATCH(F179,'Appendix 3 Rules'!$A$2:$A$17))))+(IF(AE179="",0,INDEX('Appendix 3 Rules'!$M$2:$M$18,MATCH(F179,'Appendix 3 Rules'!$A$2:$A$17))))+(IF(AG179="",0,INDEX('Appendix 3 Rules'!$N$2:$N$18,MATCH(F179,'Appendix 3 Rules'!$A$2:$A$17))))+(IF(F179="gc1",VLOOKUP(F179,'Appendix 3 Rules'!A$34:$O170,15)))+(IF(F179="gc2",VLOOKUP(F179,'Appendix 3 Rules'!A$34:$O170,15)))+(IF(F179="gc3",VLOOKUP(F179,'Appendix 3 Rules'!A$34:$O170,15)))+(IF(F179="gr1",VLOOKUP(F179,'Appendix 3 Rules'!A$34:$O170,15)))+(IF(F179="gr2",VLOOKUP(F179,'Appendix 3 Rules'!A$34:$O170,15)))+(IF(F179="gr3",VLOOKUP(F179,'Appendix 3 Rules'!A$34:$O170,15)))+(IF(F179="h1",VLOOKUP(F179,'Appendix 3 Rules'!A$34:$O170,15)))+(IF(F179="h2",VLOOKUP(F179,'Appendix 3 Rules'!A$34:$O170,15)))+(IF(F179="h3",VLOOKUP(F179,'Appendix 3 Rules'!A$34:$O170,15)))+(IF(F179="i1",VLOOKUP(F179,'Appendix 3 Rules'!A$34:$O170,15)))+(IF(F179="i2",VLOOKUP(F179,'Appendix 3 Rules'!A$34:$O170,15)))+(IF(F179="j1",VLOOKUP(F179,'Appendix 3 Rules'!A$34:$O170,15)))+(IF(F179="j2",VLOOKUP(F179,'Appendix 3 Rules'!A$34:$O170,15)))+(IF(F179="k",VLOOKUP(F179,'Appendix 3 Rules'!A$34:$O170,15)))+(IF(F179="l1",VLOOKUP(F179,'Appendix 3 Rules'!A$34:$O170,15)))+(IF(F179="l2",VLOOKUP(F179,'Appendix 3 Rules'!A$34:$O170,15)))+(IF(F179="m1",VLOOKUP(F179,'Appendix 3 Rules'!A$34:$O170,15)))+(IF(F179="m2",VLOOKUP(F179,'Appendix 3 Rules'!A$34:$O170,15)))+(IF(F179="m3",VLOOKUP(F179,'Appendix 3 Rules'!A$34:$O170,15)))+(IF(F179="n",VLOOKUP(F179,'Appendix 3 Rules'!A$34:$O170,15)))+(IF(F179="o",VLOOKUP(F179,'Appendix 3 Rules'!A$34:$O170,15)))+(IF(F179="p",VLOOKUP(F179,'Appendix 3 Rules'!A$34:$O170,15)))+(IF(F179="q",VLOOKUP(F179,'Appendix 3 Rules'!A$34:$O170,15)))+(IF(F179="r",VLOOKUP(F179,'Appendix 3 Rules'!A$34:$O170,15)))+(IF(F179="s",VLOOKUP(F179,'Appendix 3 Rules'!A$34:$O170,15)))+(IF(F179="t",VLOOKUP(F179,'Appendix 3 Rules'!A$34:$O170,15)))+(IF(F179="u",VLOOKUP(F179,'Appendix 3 Rules'!A$34:$O170,15))))))</f>
        <v/>
      </c>
      <c r="I179" s="15"/>
      <c r="J179" s="16"/>
      <c r="K179" s="15"/>
      <c r="L179" s="16"/>
      <c r="M179" s="15"/>
      <c r="N179" s="16"/>
      <c r="O179" s="15"/>
      <c r="P179" s="16"/>
      <c r="Q179" s="15"/>
      <c r="R179" s="16"/>
      <c r="S179" s="15"/>
      <c r="T179" s="16"/>
      <c r="U179" s="15"/>
      <c r="V179" s="16"/>
      <c r="W179" s="15"/>
      <c r="X179" s="16"/>
      <c r="Y179" s="15"/>
      <c r="Z179" s="16"/>
      <c r="AA179" s="15"/>
      <c r="AB179" s="16"/>
      <c r="AC179" s="11"/>
      <c r="AD179" s="16"/>
      <c r="AE179" s="11"/>
      <c r="AF179" s="16"/>
      <c r="AG179" s="11"/>
      <c r="AH179" s="16"/>
      <c r="AJ179" s="16" t="str">
        <f>IF(AND(F179&lt;&gt;"f",M179&lt;&gt;""),VLOOKUP(F179,'Appendix 3 Rules'!$A$1:$O$34,4,FALSE),"")</f>
        <v/>
      </c>
      <c r="AK179" s="16" t="str">
        <f>IF(Q179="","",VLOOKUP(F179,'Appendix 3 Rules'!$A$1:$N$34,6,FALSE))</f>
        <v/>
      </c>
      <c r="AL179" s="16" t="str">
        <f>IF(AND(F179="f",U179&lt;&gt;""),VLOOKUP(F179,'Appendix 3 Rules'!$A$1:$N$34,8,FALSE),"")</f>
        <v/>
      </c>
    </row>
    <row r="180" spans="1:38" ht="18" customHeight="1" x14ac:dyDescent="0.2">
      <c r="B180" s="92"/>
      <c r="C180" s="12"/>
      <c r="D180" s="13"/>
      <c r="E180" s="12"/>
      <c r="F180" s="11"/>
      <c r="G180" s="26" t="str">
        <f>IF(F180="","",SUMPRODUCT(IF(I180="",0,INDEX('Appendix 3 Rules'!$B$2:$B$18,MATCH(F180,'Appendix 3 Rules'!$A$2:$A$17))))+(IF(K180="",0,INDEX('Appendix 3 Rules'!$C$2:$C$18,MATCH(F180,'Appendix 3 Rules'!$A$2:$A$17))))+(IF(M180="",0,INDEX('Appendix 3 Rules'!$D$2:$D$18,MATCH(F180,'Appendix 3 Rules'!$A$2:$A$17))))+(IF(O180="",0,INDEX('Appendix 3 Rules'!$E$2:$E$18,MATCH(F180,'Appendix 3 Rules'!$A$2:$A$17))))+(IF(Q180="",0,INDEX('Appendix 3 Rules'!$F$2:$F$18,MATCH(F180,'Appendix 3 Rules'!$A$2:$A$17))))+(IF(S180="",0,INDEX('Appendix 3 Rules'!$G$2:$G$18,MATCH(F180,'Appendix 3 Rules'!$A$2:$A$17))))+(IF(U180="",0,INDEX('Appendix 3 Rules'!$H$2:$H$18,MATCH(F180,'Appendix 3 Rules'!$A$2:$A$17))))+(IF(W180="",0,INDEX('Appendix 3 Rules'!$I$2:$I$18,MATCH(F180,'Appendix 3 Rules'!$A$2:$A$17))))+(IF(Y180="",0,INDEX('Appendix 3 Rules'!$J$2:$J$18,MATCH(F180,'Appendix 3 Rules'!$A$2:$A$17))))+(IF(AA180="",0,INDEX('Appendix 3 Rules'!$K$2:$K$18,MATCH(F180,'Appendix 3 Rules'!$A$2:$A$17))))+(IF(AC180="",0,INDEX('Appendix 3 Rules'!$L$2:$L$18,MATCH(F180,'Appendix 3 Rules'!$A$2:$A$17))))+(IF(AE180="",0,INDEX('Appendix 3 Rules'!$M$2:$M$18,MATCH(F180,'Appendix 3 Rules'!$A$2:$A$17))))+(IF(AG180="",0,INDEX('Appendix 3 Rules'!$N$2:$N$18,MATCH(F180,'Appendix 3 Rules'!$A$2:$A$17))))+(IF(F180="gc1",VLOOKUP(F180,'Appendix 3 Rules'!A$34:$O171,15)))+(IF(F180="gc2",VLOOKUP(F180,'Appendix 3 Rules'!A$34:$O171,15)))+(IF(F180="gc3",VLOOKUP(F180,'Appendix 3 Rules'!A$34:$O171,15)))+(IF(F180="gr1",VLOOKUP(F180,'Appendix 3 Rules'!A$34:$O171,15)))+(IF(F180="gr2",VLOOKUP(F180,'Appendix 3 Rules'!A$34:$O171,15)))+(IF(F180="gr3",VLOOKUP(F180,'Appendix 3 Rules'!A$34:$O171,15)))+(IF(F180="h1",VLOOKUP(F180,'Appendix 3 Rules'!A$34:$O171,15)))+(IF(F180="h2",VLOOKUP(F180,'Appendix 3 Rules'!A$34:$O171,15)))+(IF(F180="h3",VLOOKUP(F180,'Appendix 3 Rules'!A$34:$O171,15)))+(IF(F180="i1",VLOOKUP(F180,'Appendix 3 Rules'!A$34:$O171,15)))+(IF(F180="i2",VLOOKUP(F180,'Appendix 3 Rules'!A$34:$O171,15)))+(IF(F180="j1",VLOOKUP(F180,'Appendix 3 Rules'!A$34:$O171,15)))+(IF(F180="j2",VLOOKUP(F180,'Appendix 3 Rules'!A$34:$O171,15)))+(IF(F180="k",VLOOKUP(F180,'Appendix 3 Rules'!A$34:$O171,15)))+(IF(F180="l1",VLOOKUP(F180,'Appendix 3 Rules'!A$34:$O171,15)))+(IF(F180="l2",VLOOKUP(F180,'Appendix 3 Rules'!A$34:$O171,15)))+(IF(F180="m1",VLOOKUP(F180,'Appendix 3 Rules'!A$34:$O171,15)))+(IF(F180="m2",VLOOKUP(F180,'Appendix 3 Rules'!A$34:$O171,15)))+(IF(F180="m3",VLOOKUP(F180,'Appendix 3 Rules'!A$34:$O171,15)))+(IF(F180="n",VLOOKUP(F180,'Appendix 3 Rules'!A$34:$O171,15)))+(IF(F180="o",VLOOKUP(F180,'Appendix 3 Rules'!A$34:$O171,15)))+(IF(F180="p",VLOOKUP(F180,'Appendix 3 Rules'!A$34:$O171,15)))+(IF(F180="q",VLOOKUP(F180,'Appendix 3 Rules'!A$34:$O171,15)))+(IF(F180="r",VLOOKUP(F180,'Appendix 3 Rules'!A$34:$O171,15)))+(IF(F180="s",VLOOKUP(F180,'Appendix 3 Rules'!A$34:$O171,15)))+(IF(F180="t",VLOOKUP(F180,'Appendix 3 Rules'!A$34:$O171,15)))+(IF(F180="u",VLOOKUP(F180,'Appendix 3 Rules'!A$34:$O171,15))))</f>
        <v/>
      </c>
      <c r="H180" s="93" t="str">
        <f>IF(F180="","",IF(OR(F180="d",F180="e",F180="gc1",F180="gc2",F180="gc3",F180="gr1",F180="gr2",F180="gr3",F180="h1",F180="h2",F180="h3",F180="i1",F180="i2",F180="j1",F180="j2",F180="k",F180="l1",F180="l2",F180="m1",F180="m2",F180="m3",F180="n",F180="o",F180="p",F180="q",F180="r",F180="s",F180="t",F180="u",F180="f"),MIN(G180,VLOOKUP(F180,'Appx 3 (Mass) Rules'!$A$1:$D$150,4,0)),MIN(G180,VLOOKUP(F180,'Appx 3 (Mass) Rules'!$A$1:$D$150,4,0),SUMPRODUCT(IF(I180="",0,INDEX('Appendix 3 Rules'!$B$2:$B$18,MATCH(F180,'Appendix 3 Rules'!$A$2:$A$17))))+(IF(K180="",0,INDEX('Appendix 3 Rules'!$C$2:$C$18,MATCH(F180,'Appendix 3 Rules'!$A$2:$A$17))))+(IF(M180="",0,INDEX('Appendix 3 Rules'!$D$2:$D$18,MATCH(F180,'Appendix 3 Rules'!$A$2:$A$17))))+(IF(O180="",0,INDEX('Appendix 3 Rules'!$E$2:$E$18,MATCH(F180,'Appendix 3 Rules'!$A$2:$A$17))))+(IF(Q180="",0,INDEX('Appendix 3 Rules'!$F$2:$F$18,MATCH(F180,'Appendix 3 Rules'!$A$2:$A$17))))+(IF(S180="",0,INDEX('Appendix 3 Rules'!$G$2:$G$18,MATCH(F180,'Appendix 3 Rules'!$A$2:$A$17))))+(IF(U180="",0,INDEX('Appendix 3 Rules'!$H$2:$H$18,MATCH(F180,'Appendix 3 Rules'!$A$2:$A$17))))+(IF(W180="",0,INDEX('Appendix 3 Rules'!$I$2:$I$18,MATCH(F180,'Appendix 3 Rules'!$A$2:$A$17))))+(IF(Y180="",0,INDEX('Appendix 3 Rules'!$J$2:$J$18,MATCH(F180,'Appendix 3 Rules'!$A$2:$A$17))))+(IF(AA180="",0,INDEX('Appendix 3 Rules'!$K$2:$K$18,MATCH(F180,'Appendix 3 Rules'!$A$2:$A$17))))+(IF(AC180="",0,INDEX('Appendix 3 Rules'!$L$2:$L$18,MATCH(F180,'Appendix 3 Rules'!$A$2:$A$17))))+(IF(AE180="",0,INDEX('Appendix 3 Rules'!$M$2:$M$18,MATCH(F180,'Appendix 3 Rules'!$A$2:$A$17))))+(IF(AG180="",0,INDEX('Appendix 3 Rules'!$N$2:$N$18,MATCH(F180,'Appendix 3 Rules'!$A$2:$A$17))))+(IF(F180="gc1",VLOOKUP(F180,'Appendix 3 Rules'!A$34:$O171,15)))+(IF(F180="gc2",VLOOKUP(F180,'Appendix 3 Rules'!A$34:$O171,15)))+(IF(F180="gc3",VLOOKUP(F180,'Appendix 3 Rules'!A$34:$O171,15)))+(IF(F180="gr1",VLOOKUP(F180,'Appendix 3 Rules'!A$34:$O171,15)))+(IF(F180="gr2",VLOOKUP(F180,'Appendix 3 Rules'!A$34:$O171,15)))+(IF(F180="gr3",VLOOKUP(F180,'Appendix 3 Rules'!A$34:$O171,15)))+(IF(F180="h1",VLOOKUP(F180,'Appendix 3 Rules'!A$34:$O171,15)))+(IF(F180="h2",VLOOKUP(F180,'Appendix 3 Rules'!A$34:$O171,15)))+(IF(F180="h3",VLOOKUP(F180,'Appendix 3 Rules'!A$34:$O171,15)))+(IF(F180="i1",VLOOKUP(F180,'Appendix 3 Rules'!A$34:$O171,15)))+(IF(F180="i2",VLOOKUP(F180,'Appendix 3 Rules'!A$34:$O171,15)))+(IF(F180="j1",VLOOKUP(F180,'Appendix 3 Rules'!A$34:$O171,15)))+(IF(F180="j2",VLOOKUP(F180,'Appendix 3 Rules'!A$34:$O171,15)))+(IF(F180="k",VLOOKUP(F180,'Appendix 3 Rules'!A$34:$O171,15)))+(IF(F180="l1",VLOOKUP(F180,'Appendix 3 Rules'!A$34:$O171,15)))+(IF(F180="l2",VLOOKUP(F180,'Appendix 3 Rules'!A$34:$O171,15)))+(IF(F180="m1",VLOOKUP(F180,'Appendix 3 Rules'!A$34:$O171,15)))+(IF(F180="m2",VLOOKUP(F180,'Appendix 3 Rules'!A$34:$O171,15)))+(IF(F180="m3",VLOOKUP(F180,'Appendix 3 Rules'!A$34:$O171,15)))+(IF(F180="n",VLOOKUP(F180,'Appendix 3 Rules'!A$34:$O171,15)))+(IF(F180="o",VLOOKUP(F180,'Appendix 3 Rules'!A$34:$O171,15)))+(IF(F180="p",VLOOKUP(F180,'Appendix 3 Rules'!A$34:$O171,15)))+(IF(F180="q",VLOOKUP(F180,'Appendix 3 Rules'!A$34:$O171,15)))+(IF(F180="r",VLOOKUP(F180,'Appendix 3 Rules'!A$34:$O171,15)))+(IF(F180="s",VLOOKUP(F180,'Appendix 3 Rules'!A$34:$O171,15)))+(IF(F180="t",VLOOKUP(F180,'Appendix 3 Rules'!A$34:$O171,15)))+(IF(F180="u",VLOOKUP(F180,'Appendix 3 Rules'!A$34:$O171,15))))))</f>
        <v/>
      </c>
      <c r="I180" s="14"/>
      <c r="J180" s="17"/>
      <c r="K180" s="14"/>
      <c r="L180" s="17"/>
      <c r="M180" s="14"/>
      <c r="N180" s="17"/>
      <c r="O180" s="14"/>
      <c r="P180" s="17"/>
      <c r="Q180" s="14"/>
      <c r="R180" s="17"/>
      <c r="S180" s="90"/>
      <c r="T180" s="17"/>
      <c r="U180" s="14"/>
      <c r="V180" s="17"/>
      <c r="W180" s="14"/>
      <c r="X180" s="17"/>
      <c r="Y180" s="91"/>
      <c r="Z180" s="17"/>
      <c r="AA180" s="91"/>
      <c r="AB180" s="17"/>
      <c r="AC180" s="11"/>
      <c r="AD180" s="16"/>
      <c r="AE180" s="11"/>
      <c r="AF180" s="16"/>
      <c r="AG180" s="11"/>
      <c r="AH180" s="16"/>
      <c r="AJ180" s="16" t="str">
        <f>IF(AND(F180&lt;&gt;"f",M180&lt;&gt;""),VLOOKUP(F180,'Appendix 3 Rules'!$A$1:$O$34,4,FALSE),"")</f>
        <v/>
      </c>
      <c r="AK180" s="16" t="str">
        <f>IF(Q180="","",VLOOKUP(F180,'Appendix 3 Rules'!$A$1:$N$34,6,FALSE))</f>
        <v/>
      </c>
      <c r="AL180" s="16" t="str">
        <f>IF(AND(F180="f",U180&lt;&gt;""),VLOOKUP(F180,'Appendix 3 Rules'!$A$1:$N$34,8,FALSE),"")</f>
        <v/>
      </c>
    </row>
    <row r="181" spans="1:38" ht="18" customHeight="1" x14ac:dyDescent="0.2">
      <c r="B181" s="92"/>
      <c r="C181" s="12"/>
      <c r="D181" s="13"/>
      <c r="E181" s="12"/>
      <c r="F181" s="11"/>
      <c r="G181" s="26" t="str">
        <f>IF(F181="","",SUMPRODUCT(IF(I181="",0,INDEX('Appendix 3 Rules'!$B$2:$B$18,MATCH(F181,'Appendix 3 Rules'!$A$2:$A$17))))+(IF(K181="",0,INDEX('Appendix 3 Rules'!$C$2:$C$18,MATCH(F181,'Appendix 3 Rules'!$A$2:$A$17))))+(IF(M181="",0,INDEX('Appendix 3 Rules'!$D$2:$D$18,MATCH(F181,'Appendix 3 Rules'!$A$2:$A$17))))+(IF(O181="",0,INDEX('Appendix 3 Rules'!$E$2:$E$18,MATCH(F181,'Appendix 3 Rules'!$A$2:$A$17))))+(IF(Q181="",0,INDEX('Appendix 3 Rules'!$F$2:$F$18,MATCH(F181,'Appendix 3 Rules'!$A$2:$A$17))))+(IF(S181="",0,INDEX('Appendix 3 Rules'!$G$2:$G$18,MATCH(F181,'Appendix 3 Rules'!$A$2:$A$17))))+(IF(U181="",0,INDEX('Appendix 3 Rules'!$H$2:$H$18,MATCH(F181,'Appendix 3 Rules'!$A$2:$A$17))))+(IF(W181="",0,INDEX('Appendix 3 Rules'!$I$2:$I$18,MATCH(F181,'Appendix 3 Rules'!$A$2:$A$17))))+(IF(Y181="",0,INDEX('Appendix 3 Rules'!$J$2:$J$18,MATCH(F181,'Appendix 3 Rules'!$A$2:$A$17))))+(IF(AA181="",0,INDEX('Appendix 3 Rules'!$K$2:$K$18,MATCH(F181,'Appendix 3 Rules'!$A$2:$A$17))))+(IF(AC181="",0,INDEX('Appendix 3 Rules'!$L$2:$L$18,MATCH(F181,'Appendix 3 Rules'!$A$2:$A$17))))+(IF(AE181="",0,INDEX('Appendix 3 Rules'!$M$2:$M$18,MATCH(F181,'Appendix 3 Rules'!$A$2:$A$17))))+(IF(AG181="",0,INDEX('Appendix 3 Rules'!$N$2:$N$18,MATCH(F181,'Appendix 3 Rules'!$A$2:$A$17))))+(IF(F181="gc1",VLOOKUP(F181,'Appendix 3 Rules'!A$34:$O172,15)))+(IF(F181="gc2",VLOOKUP(F181,'Appendix 3 Rules'!A$34:$O172,15)))+(IF(F181="gc3",VLOOKUP(F181,'Appendix 3 Rules'!A$34:$O172,15)))+(IF(F181="gr1",VLOOKUP(F181,'Appendix 3 Rules'!A$34:$O172,15)))+(IF(F181="gr2",VLOOKUP(F181,'Appendix 3 Rules'!A$34:$O172,15)))+(IF(F181="gr3",VLOOKUP(F181,'Appendix 3 Rules'!A$34:$O172,15)))+(IF(F181="h1",VLOOKUP(F181,'Appendix 3 Rules'!A$34:$O172,15)))+(IF(F181="h2",VLOOKUP(F181,'Appendix 3 Rules'!A$34:$O172,15)))+(IF(F181="h3",VLOOKUP(F181,'Appendix 3 Rules'!A$34:$O172,15)))+(IF(F181="i1",VLOOKUP(F181,'Appendix 3 Rules'!A$34:$O172,15)))+(IF(F181="i2",VLOOKUP(F181,'Appendix 3 Rules'!A$34:$O172,15)))+(IF(F181="j1",VLOOKUP(F181,'Appendix 3 Rules'!A$34:$O172,15)))+(IF(F181="j2",VLOOKUP(F181,'Appendix 3 Rules'!A$34:$O172,15)))+(IF(F181="k",VLOOKUP(F181,'Appendix 3 Rules'!A$34:$O172,15)))+(IF(F181="l1",VLOOKUP(F181,'Appendix 3 Rules'!A$34:$O172,15)))+(IF(F181="l2",VLOOKUP(F181,'Appendix 3 Rules'!A$34:$O172,15)))+(IF(F181="m1",VLOOKUP(F181,'Appendix 3 Rules'!A$34:$O172,15)))+(IF(F181="m2",VLOOKUP(F181,'Appendix 3 Rules'!A$34:$O172,15)))+(IF(F181="m3",VLOOKUP(F181,'Appendix 3 Rules'!A$34:$O172,15)))+(IF(F181="n",VLOOKUP(F181,'Appendix 3 Rules'!A$34:$O172,15)))+(IF(F181="o",VLOOKUP(F181,'Appendix 3 Rules'!A$34:$O172,15)))+(IF(F181="p",VLOOKUP(F181,'Appendix 3 Rules'!A$34:$O172,15)))+(IF(F181="q",VLOOKUP(F181,'Appendix 3 Rules'!A$34:$O172,15)))+(IF(F181="r",VLOOKUP(F181,'Appendix 3 Rules'!A$34:$O172,15)))+(IF(F181="s",VLOOKUP(F181,'Appendix 3 Rules'!A$34:$O172,15)))+(IF(F181="t",VLOOKUP(F181,'Appendix 3 Rules'!A$34:$O172,15)))+(IF(F181="u",VLOOKUP(F181,'Appendix 3 Rules'!A$34:$O172,15))))</f>
        <v/>
      </c>
      <c r="H181" s="93" t="str">
        <f>IF(F181="","",IF(OR(F181="d",F181="e",F181="gc1",F181="gc2",F181="gc3",F181="gr1",F181="gr2",F181="gr3",F181="h1",F181="h2",F181="h3",F181="i1",F181="i2",F181="j1",F181="j2",F181="k",F181="l1",F181="l2",F181="m1",F181="m2",F181="m3",F181="n",F181="o",F181="p",F181="q",F181="r",F181="s",F181="t",F181="u",F181="f"),MIN(G181,VLOOKUP(F181,'Appx 3 (Mass) Rules'!$A$1:$D$150,4,0)),MIN(G181,VLOOKUP(F181,'Appx 3 (Mass) Rules'!$A$1:$D$150,4,0),SUMPRODUCT(IF(I181="",0,INDEX('Appendix 3 Rules'!$B$2:$B$18,MATCH(F181,'Appendix 3 Rules'!$A$2:$A$17))))+(IF(K181="",0,INDEX('Appendix 3 Rules'!$C$2:$C$18,MATCH(F181,'Appendix 3 Rules'!$A$2:$A$17))))+(IF(M181="",0,INDEX('Appendix 3 Rules'!$D$2:$D$18,MATCH(F181,'Appendix 3 Rules'!$A$2:$A$17))))+(IF(O181="",0,INDEX('Appendix 3 Rules'!$E$2:$E$18,MATCH(F181,'Appendix 3 Rules'!$A$2:$A$17))))+(IF(Q181="",0,INDEX('Appendix 3 Rules'!$F$2:$F$18,MATCH(F181,'Appendix 3 Rules'!$A$2:$A$17))))+(IF(S181="",0,INDEX('Appendix 3 Rules'!$G$2:$G$18,MATCH(F181,'Appendix 3 Rules'!$A$2:$A$17))))+(IF(U181="",0,INDEX('Appendix 3 Rules'!$H$2:$H$18,MATCH(F181,'Appendix 3 Rules'!$A$2:$A$17))))+(IF(W181="",0,INDEX('Appendix 3 Rules'!$I$2:$I$18,MATCH(F181,'Appendix 3 Rules'!$A$2:$A$17))))+(IF(Y181="",0,INDEX('Appendix 3 Rules'!$J$2:$J$18,MATCH(F181,'Appendix 3 Rules'!$A$2:$A$17))))+(IF(AA181="",0,INDEX('Appendix 3 Rules'!$K$2:$K$18,MATCH(F181,'Appendix 3 Rules'!$A$2:$A$17))))+(IF(AC181="",0,INDEX('Appendix 3 Rules'!$L$2:$L$18,MATCH(F181,'Appendix 3 Rules'!$A$2:$A$17))))+(IF(AE181="",0,INDEX('Appendix 3 Rules'!$M$2:$M$18,MATCH(F181,'Appendix 3 Rules'!$A$2:$A$17))))+(IF(AG181="",0,INDEX('Appendix 3 Rules'!$N$2:$N$18,MATCH(F181,'Appendix 3 Rules'!$A$2:$A$17))))+(IF(F181="gc1",VLOOKUP(F181,'Appendix 3 Rules'!A$34:$O172,15)))+(IF(F181="gc2",VLOOKUP(F181,'Appendix 3 Rules'!A$34:$O172,15)))+(IF(F181="gc3",VLOOKUP(F181,'Appendix 3 Rules'!A$34:$O172,15)))+(IF(F181="gr1",VLOOKUP(F181,'Appendix 3 Rules'!A$34:$O172,15)))+(IF(F181="gr2",VLOOKUP(F181,'Appendix 3 Rules'!A$34:$O172,15)))+(IF(F181="gr3",VLOOKUP(F181,'Appendix 3 Rules'!A$34:$O172,15)))+(IF(F181="h1",VLOOKUP(F181,'Appendix 3 Rules'!A$34:$O172,15)))+(IF(F181="h2",VLOOKUP(F181,'Appendix 3 Rules'!A$34:$O172,15)))+(IF(F181="h3",VLOOKUP(F181,'Appendix 3 Rules'!A$34:$O172,15)))+(IF(F181="i1",VLOOKUP(F181,'Appendix 3 Rules'!A$34:$O172,15)))+(IF(F181="i2",VLOOKUP(F181,'Appendix 3 Rules'!A$34:$O172,15)))+(IF(F181="j1",VLOOKUP(F181,'Appendix 3 Rules'!A$34:$O172,15)))+(IF(F181="j2",VLOOKUP(F181,'Appendix 3 Rules'!A$34:$O172,15)))+(IF(F181="k",VLOOKUP(F181,'Appendix 3 Rules'!A$34:$O172,15)))+(IF(F181="l1",VLOOKUP(F181,'Appendix 3 Rules'!A$34:$O172,15)))+(IF(F181="l2",VLOOKUP(F181,'Appendix 3 Rules'!A$34:$O172,15)))+(IF(F181="m1",VLOOKUP(F181,'Appendix 3 Rules'!A$34:$O172,15)))+(IF(F181="m2",VLOOKUP(F181,'Appendix 3 Rules'!A$34:$O172,15)))+(IF(F181="m3",VLOOKUP(F181,'Appendix 3 Rules'!A$34:$O172,15)))+(IF(F181="n",VLOOKUP(F181,'Appendix 3 Rules'!A$34:$O172,15)))+(IF(F181="o",VLOOKUP(F181,'Appendix 3 Rules'!A$34:$O172,15)))+(IF(F181="p",VLOOKUP(F181,'Appendix 3 Rules'!A$34:$O172,15)))+(IF(F181="q",VLOOKUP(F181,'Appendix 3 Rules'!A$34:$O172,15)))+(IF(F181="r",VLOOKUP(F181,'Appendix 3 Rules'!A$34:$O172,15)))+(IF(F181="s",VLOOKUP(F181,'Appendix 3 Rules'!A$34:$O172,15)))+(IF(F181="t",VLOOKUP(F181,'Appendix 3 Rules'!A$34:$O172,15)))+(IF(F181="u",VLOOKUP(F181,'Appendix 3 Rules'!A$34:$O172,15))))))</f>
        <v/>
      </c>
      <c r="I181" s="15"/>
      <c r="J181" s="16"/>
      <c r="K181" s="15"/>
      <c r="L181" s="16"/>
      <c r="M181" s="15"/>
      <c r="N181" s="16"/>
      <c r="O181" s="15"/>
      <c r="P181" s="16"/>
      <c r="Q181" s="15"/>
      <c r="R181" s="16"/>
      <c r="S181" s="15"/>
      <c r="T181" s="16"/>
      <c r="U181" s="15"/>
      <c r="V181" s="16"/>
      <c r="W181" s="15"/>
      <c r="X181" s="16"/>
      <c r="Y181" s="15"/>
      <c r="Z181" s="16"/>
      <c r="AA181" s="15"/>
      <c r="AB181" s="16"/>
      <c r="AC181" s="11"/>
      <c r="AD181" s="16"/>
      <c r="AE181" s="11"/>
      <c r="AF181" s="16"/>
      <c r="AG181" s="11"/>
      <c r="AH181" s="16"/>
      <c r="AJ181" s="16" t="str">
        <f>IF(AND(F181&lt;&gt;"f",M181&lt;&gt;""),VLOOKUP(F181,'Appendix 3 Rules'!$A$1:$O$34,4,FALSE),"")</f>
        <v/>
      </c>
      <c r="AK181" s="16" t="str">
        <f>IF(Q181="","",VLOOKUP(F181,'Appendix 3 Rules'!$A$1:$N$34,6,FALSE))</f>
        <v/>
      </c>
      <c r="AL181" s="16" t="str">
        <f>IF(AND(F181="f",U181&lt;&gt;""),VLOOKUP(F181,'Appendix 3 Rules'!$A$1:$N$34,8,FALSE),"")</f>
        <v/>
      </c>
    </row>
    <row r="182" spans="1:38" ht="18" customHeight="1" x14ac:dyDescent="0.2">
      <c r="B182" s="92"/>
      <c r="C182" s="12"/>
      <c r="D182" s="13"/>
      <c r="E182" s="12"/>
      <c r="F182" s="11"/>
      <c r="G182" s="26" t="str">
        <f>IF(F182="","",SUMPRODUCT(IF(I182="",0,INDEX('Appendix 3 Rules'!$B$2:$B$18,MATCH(F182,'Appendix 3 Rules'!$A$2:$A$17))))+(IF(K182="",0,INDEX('Appendix 3 Rules'!$C$2:$C$18,MATCH(F182,'Appendix 3 Rules'!$A$2:$A$17))))+(IF(M182="",0,INDEX('Appendix 3 Rules'!$D$2:$D$18,MATCH(F182,'Appendix 3 Rules'!$A$2:$A$17))))+(IF(O182="",0,INDEX('Appendix 3 Rules'!$E$2:$E$18,MATCH(F182,'Appendix 3 Rules'!$A$2:$A$17))))+(IF(Q182="",0,INDEX('Appendix 3 Rules'!$F$2:$F$18,MATCH(F182,'Appendix 3 Rules'!$A$2:$A$17))))+(IF(S182="",0,INDEX('Appendix 3 Rules'!$G$2:$G$18,MATCH(F182,'Appendix 3 Rules'!$A$2:$A$17))))+(IF(U182="",0,INDEX('Appendix 3 Rules'!$H$2:$H$18,MATCH(F182,'Appendix 3 Rules'!$A$2:$A$17))))+(IF(W182="",0,INDEX('Appendix 3 Rules'!$I$2:$I$18,MATCH(F182,'Appendix 3 Rules'!$A$2:$A$17))))+(IF(Y182="",0,INDEX('Appendix 3 Rules'!$J$2:$J$18,MATCH(F182,'Appendix 3 Rules'!$A$2:$A$17))))+(IF(AA182="",0,INDEX('Appendix 3 Rules'!$K$2:$K$18,MATCH(F182,'Appendix 3 Rules'!$A$2:$A$17))))+(IF(AC182="",0,INDEX('Appendix 3 Rules'!$L$2:$L$18,MATCH(F182,'Appendix 3 Rules'!$A$2:$A$17))))+(IF(AE182="",0,INDEX('Appendix 3 Rules'!$M$2:$M$18,MATCH(F182,'Appendix 3 Rules'!$A$2:$A$17))))+(IF(AG182="",0,INDEX('Appendix 3 Rules'!$N$2:$N$18,MATCH(F182,'Appendix 3 Rules'!$A$2:$A$17))))+(IF(F182="gc1",VLOOKUP(F182,'Appendix 3 Rules'!A$34:$O173,15)))+(IF(F182="gc2",VLOOKUP(F182,'Appendix 3 Rules'!A$34:$O173,15)))+(IF(F182="gc3",VLOOKUP(F182,'Appendix 3 Rules'!A$34:$O173,15)))+(IF(F182="gr1",VLOOKUP(F182,'Appendix 3 Rules'!A$34:$O173,15)))+(IF(F182="gr2",VLOOKUP(F182,'Appendix 3 Rules'!A$34:$O173,15)))+(IF(F182="gr3",VLOOKUP(F182,'Appendix 3 Rules'!A$34:$O173,15)))+(IF(F182="h1",VLOOKUP(F182,'Appendix 3 Rules'!A$34:$O173,15)))+(IF(F182="h2",VLOOKUP(F182,'Appendix 3 Rules'!A$34:$O173,15)))+(IF(F182="h3",VLOOKUP(F182,'Appendix 3 Rules'!A$34:$O173,15)))+(IF(F182="i1",VLOOKUP(F182,'Appendix 3 Rules'!A$34:$O173,15)))+(IF(F182="i2",VLOOKUP(F182,'Appendix 3 Rules'!A$34:$O173,15)))+(IF(F182="j1",VLOOKUP(F182,'Appendix 3 Rules'!A$34:$O173,15)))+(IF(F182="j2",VLOOKUP(F182,'Appendix 3 Rules'!A$34:$O173,15)))+(IF(F182="k",VLOOKUP(F182,'Appendix 3 Rules'!A$34:$O173,15)))+(IF(F182="l1",VLOOKUP(F182,'Appendix 3 Rules'!A$34:$O173,15)))+(IF(F182="l2",VLOOKUP(F182,'Appendix 3 Rules'!A$34:$O173,15)))+(IF(F182="m1",VLOOKUP(F182,'Appendix 3 Rules'!A$34:$O173,15)))+(IF(F182="m2",VLOOKUP(F182,'Appendix 3 Rules'!A$34:$O173,15)))+(IF(F182="m3",VLOOKUP(F182,'Appendix 3 Rules'!A$34:$O173,15)))+(IF(F182="n",VLOOKUP(F182,'Appendix 3 Rules'!A$34:$O173,15)))+(IF(F182="o",VLOOKUP(F182,'Appendix 3 Rules'!A$34:$O173,15)))+(IF(F182="p",VLOOKUP(F182,'Appendix 3 Rules'!A$34:$O173,15)))+(IF(F182="q",VLOOKUP(F182,'Appendix 3 Rules'!A$34:$O173,15)))+(IF(F182="r",VLOOKUP(F182,'Appendix 3 Rules'!A$34:$O173,15)))+(IF(F182="s",VLOOKUP(F182,'Appendix 3 Rules'!A$34:$O173,15)))+(IF(F182="t",VLOOKUP(F182,'Appendix 3 Rules'!A$34:$O173,15)))+(IF(F182="u",VLOOKUP(F182,'Appendix 3 Rules'!A$34:$O173,15))))</f>
        <v/>
      </c>
      <c r="H182" s="93" t="str">
        <f>IF(F182="","",IF(OR(F182="d",F182="e",F182="gc1",F182="gc2",F182="gc3",F182="gr1",F182="gr2",F182="gr3",F182="h1",F182="h2",F182="h3",F182="i1",F182="i2",F182="j1",F182="j2",F182="k",F182="l1",F182="l2",F182="m1",F182="m2",F182="m3",F182="n",F182="o",F182="p",F182="q",F182="r",F182="s",F182="t",F182="u",F182="f"),MIN(G182,VLOOKUP(F182,'Appx 3 (Mass) Rules'!$A$1:$D$150,4,0)),MIN(G182,VLOOKUP(F182,'Appx 3 (Mass) Rules'!$A$1:$D$150,4,0),SUMPRODUCT(IF(I182="",0,INDEX('Appendix 3 Rules'!$B$2:$B$18,MATCH(F182,'Appendix 3 Rules'!$A$2:$A$17))))+(IF(K182="",0,INDEX('Appendix 3 Rules'!$C$2:$C$18,MATCH(F182,'Appendix 3 Rules'!$A$2:$A$17))))+(IF(M182="",0,INDEX('Appendix 3 Rules'!$D$2:$D$18,MATCH(F182,'Appendix 3 Rules'!$A$2:$A$17))))+(IF(O182="",0,INDEX('Appendix 3 Rules'!$E$2:$E$18,MATCH(F182,'Appendix 3 Rules'!$A$2:$A$17))))+(IF(Q182="",0,INDEX('Appendix 3 Rules'!$F$2:$F$18,MATCH(F182,'Appendix 3 Rules'!$A$2:$A$17))))+(IF(S182="",0,INDEX('Appendix 3 Rules'!$G$2:$G$18,MATCH(F182,'Appendix 3 Rules'!$A$2:$A$17))))+(IF(U182="",0,INDEX('Appendix 3 Rules'!$H$2:$H$18,MATCH(F182,'Appendix 3 Rules'!$A$2:$A$17))))+(IF(W182="",0,INDEX('Appendix 3 Rules'!$I$2:$I$18,MATCH(F182,'Appendix 3 Rules'!$A$2:$A$17))))+(IF(Y182="",0,INDEX('Appendix 3 Rules'!$J$2:$J$18,MATCH(F182,'Appendix 3 Rules'!$A$2:$A$17))))+(IF(AA182="",0,INDEX('Appendix 3 Rules'!$K$2:$K$18,MATCH(F182,'Appendix 3 Rules'!$A$2:$A$17))))+(IF(AC182="",0,INDEX('Appendix 3 Rules'!$L$2:$L$18,MATCH(F182,'Appendix 3 Rules'!$A$2:$A$17))))+(IF(AE182="",0,INDEX('Appendix 3 Rules'!$M$2:$M$18,MATCH(F182,'Appendix 3 Rules'!$A$2:$A$17))))+(IF(AG182="",0,INDEX('Appendix 3 Rules'!$N$2:$N$18,MATCH(F182,'Appendix 3 Rules'!$A$2:$A$17))))+(IF(F182="gc1",VLOOKUP(F182,'Appendix 3 Rules'!A$34:$O173,15)))+(IF(F182="gc2",VLOOKUP(F182,'Appendix 3 Rules'!A$34:$O173,15)))+(IF(F182="gc3",VLOOKUP(F182,'Appendix 3 Rules'!A$34:$O173,15)))+(IF(F182="gr1",VLOOKUP(F182,'Appendix 3 Rules'!A$34:$O173,15)))+(IF(F182="gr2",VLOOKUP(F182,'Appendix 3 Rules'!A$34:$O173,15)))+(IF(F182="gr3",VLOOKUP(F182,'Appendix 3 Rules'!A$34:$O173,15)))+(IF(F182="h1",VLOOKUP(F182,'Appendix 3 Rules'!A$34:$O173,15)))+(IF(F182="h2",VLOOKUP(F182,'Appendix 3 Rules'!A$34:$O173,15)))+(IF(F182="h3",VLOOKUP(F182,'Appendix 3 Rules'!A$34:$O173,15)))+(IF(F182="i1",VLOOKUP(F182,'Appendix 3 Rules'!A$34:$O173,15)))+(IF(F182="i2",VLOOKUP(F182,'Appendix 3 Rules'!A$34:$O173,15)))+(IF(F182="j1",VLOOKUP(F182,'Appendix 3 Rules'!A$34:$O173,15)))+(IF(F182="j2",VLOOKUP(F182,'Appendix 3 Rules'!A$34:$O173,15)))+(IF(F182="k",VLOOKUP(F182,'Appendix 3 Rules'!A$34:$O173,15)))+(IF(F182="l1",VLOOKUP(F182,'Appendix 3 Rules'!A$34:$O173,15)))+(IF(F182="l2",VLOOKUP(F182,'Appendix 3 Rules'!A$34:$O173,15)))+(IF(F182="m1",VLOOKUP(F182,'Appendix 3 Rules'!A$34:$O173,15)))+(IF(F182="m2",VLOOKUP(F182,'Appendix 3 Rules'!A$34:$O173,15)))+(IF(F182="m3",VLOOKUP(F182,'Appendix 3 Rules'!A$34:$O173,15)))+(IF(F182="n",VLOOKUP(F182,'Appendix 3 Rules'!A$34:$O173,15)))+(IF(F182="o",VLOOKUP(F182,'Appendix 3 Rules'!A$34:$O173,15)))+(IF(F182="p",VLOOKUP(F182,'Appendix 3 Rules'!A$34:$O173,15)))+(IF(F182="q",VLOOKUP(F182,'Appendix 3 Rules'!A$34:$O173,15)))+(IF(F182="r",VLOOKUP(F182,'Appendix 3 Rules'!A$34:$O173,15)))+(IF(F182="s",VLOOKUP(F182,'Appendix 3 Rules'!A$34:$O173,15)))+(IF(F182="t",VLOOKUP(F182,'Appendix 3 Rules'!A$34:$O173,15)))+(IF(F182="u",VLOOKUP(F182,'Appendix 3 Rules'!A$34:$O173,15))))))</f>
        <v/>
      </c>
      <c r="I182" s="14"/>
      <c r="J182" s="17"/>
      <c r="K182" s="14"/>
      <c r="L182" s="17"/>
      <c r="M182" s="14"/>
      <c r="N182" s="17"/>
      <c r="O182" s="14"/>
      <c r="P182" s="17"/>
      <c r="Q182" s="14"/>
      <c r="R182" s="17"/>
      <c r="S182" s="90"/>
      <c r="T182" s="17"/>
      <c r="U182" s="14"/>
      <c r="V182" s="17"/>
      <c r="W182" s="14"/>
      <c r="X182" s="17"/>
      <c r="Y182" s="91"/>
      <c r="Z182" s="17"/>
      <c r="AA182" s="91"/>
      <c r="AB182" s="17"/>
      <c r="AC182" s="11"/>
      <c r="AD182" s="16"/>
      <c r="AE182" s="11"/>
      <c r="AF182" s="16"/>
      <c r="AG182" s="11"/>
      <c r="AH182" s="16"/>
      <c r="AJ182" s="16" t="str">
        <f>IF(AND(F182&lt;&gt;"f",M182&lt;&gt;""),VLOOKUP(F182,'Appendix 3 Rules'!$A$1:$O$34,4,FALSE),"")</f>
        <v/>
      </c>
      <c r="AK182" s="16" t="str">
        <f>IF(Q182="","",VLOOKUP(F182,'Appendix 3 Rules'!$A$1:$N$34,6,FALSE))</f>
        <v/>
      </c>
      <c r="AL182" s="16" t="str">
        <f>IF(AND(F182="f",U182&lt;&gt;""),VLOOKUP(F182,'Appendix 3 Rules'!$A$1:$N$34,8,FALSE),"")</f>
        <v/>
      </c>
    </row>
    <row r="183" spans="1:38" ht="18" customHeight="1" x14ac:dyDescent="0.2">
      <c r="B183" s="92"/>
      <c r="C183" s="12"/>
      <c r="D183" s="13"/>
      <c r="E183" s="12"/>
      <c r="F183" s="11"/>
      <c r="G183" s="26" t="str">
        <f>IF(F183="","",SUMPRODUCT(IF(I183="",0,INDEX('Appendix 3 Rules'!$B$2:$B$18,MATCH(F183,'Appendix 3 Rules'!$A$2:$A$17))))+(IF(K183="",0,INDEX('Appendix 3 Rules'!$C$2:$C$18,MATCH(F183,'Appendix 3 Rules'!$A$2:$A$17))))+(IF(M183="",0,INDEX('Appendix 3 Rules'!$D$2:$D$18,MATCH(F183,'Appendix 3 Rules'!$A$2:$A$17))))+(IF(O183="",0,INDEX('Appendix 3 Rules'!$E$2:$E$18,MATCH(F183,'Appendix 3 Rules'!$A$2:$A$17))))+(IF(Q183="",0,INDEX('Appendix 3 Rules'!$F$2:$F$18,MATCH(F183,'Appendix 3 Rules'!$A$2:$A$17))))+(IF(S183="",0,INDEX('Appendix 3 Rules'!$G$2:$G$18,MATCH(F183,'Appendix 3 Rules'!$A$2:$A$17))))+(IF(U183="",0,INDEX('Appendix 3 Rules'!$H$2:$H$18,MATCH(F183,'Appendix 3 Rules'!$A$2:$A$17))))+(IF(W183="",0,INDEX('Appendix 3 Rules'!$I$2:$I$18,MATCH(F183,'Appendix 3 Rules'!$A$2:$A$17))))+(IF(Y183="",0,INDEX('Appendix 3 Rules'!$J$2:$J$18,MATCH(F183,'Appendix 3 Rules'!$A$2:$A$17))))+(IF(AA183="",0,INDEX('Appendix 3 Rules'!$K$2:$K$18,MATCH(F183,'Appendix 3 Rules'!$A$2:$A$17))))+(IF(AC183="",0,INDEX('Appendix 3 Rules'!$L$2:$L$18,MATCH(F183,'Appendix 3 Rules'!$A$2:$A$17))))+(IF(AE183="",0,INDEX('Appendix 3 Rules'!$M$2:$M$18,MATCH(F183,'Appendix 3 Rules'!$A$2:$A$17))))+(IF(AG183="",0,INDEX('Appendix 3 Rules'!$N$2:$N$18,MATCH(F183,'Appendix 3 Rules'!$A$2:$A$17))))+(IF(F183="gc1",VLOOKUP(F183,'Appendix 3 Rules'!A$34:$O174,15)))+(IF(F183="gc2",VLOOKUP(F183,'Appendix 3 Rules'!A$34:$O174,15)))+(IF(F183="gc3",VLOOKUP(F183,'Appendix 3 Rules'!A$34:$O174,15)))+(IF(F183="gr1",VLOOKUP(F183,'Appendix 3 Rules'!A$34:$O174,15)))+(IF(F183="gr2",VLOOKUP(F183,'Appendix 3 Rules'!A$34:$O174,15)))+(IF(F183="gr3",VLOOKUP(F183,'Appendix 3 Rules'!A$34:$O174,15)))+(IF(F183="h1",VLOOKUP(F183,'Appendix 3 Rules'!A$34:$O174,15)))+(IF(F183="h2",VLOOKUP(F183,'Appendix 3 Rules'!A$34:$O174,15)))+(IF(F183="h3",VLOOKUP(F183,'Appendix 3 Rules'!A$34:$O174,15)))+(IF(F183="i1",VLOOKUP(F183,'Appendix 3 Rules'!A$34:$O174,15)))+(IF(F183="i2",VLOOKUP(F183,'Appendix 3 Rules'!A$34:$O174,15)))+(IF(F183="j1",VLOOKUP(F183,'Appendix 3 Rules'!A$34:$O174,15)))+(IF(F183="j2",VLOOKUP(F183,'Appendix 3 Rules'!A$34:$O174,15)))+(IF(F183="k",VLOOKUP(F183,'Appendix 3 Rules'!A$34:$O174,15)))+(IF(F183="l1",VLOOKUP(F183,'Appendix 3 Rules'!A$34:$O174,15)))+(IF(F183="l2",VLOOKUP(F183,'Appendix 3 Rules'!A$34:$O174,15)))+(IF(F183="m1",VLOOKUP(F183,'Appendix 3 Rules'!A$34:$O174,15)))+(IF(F183="m2",VLOOKUP(F183,'Appendix 3 Rules'!A$34:$O174,15)))+(IF(F183="m3",VLOOKUP(F183,'Appendix 3 Rules'!A$34:$O174,15)))+(IF(F183="n",VLOOKUP(F183,'Appendix 3 Rules'!A$34:$O174,15)))+(IF(F183="o",VLOOKUP(F183,'Appendix 3 Rules'!A$34:$O174,15)))+(IF(F183="p",VLOOKUP(F183,'Appendix 3 Rules'!A$34:$O174,15)))+(IF(F183="q",VLOOKUP(F183,'Appendix 3 Rules'!A$34:$O174,15)))+(IF(F183="r",VLOOKUP(F183,'Appendix 3 Rules'!A$34:$O174,15)))+(IF(F183="s",VLOOKUP(F183,'Appendix 3 Rules'!A$34:$O174,15)))+(IF(F183="t",VLOOKUP(F183,'Appendix 3 Rules'!A$34:$O174,15)))+(IF(F183="u",VLOOKUP(F183,'Appendix 3 Rules'!A$34:$O174,15))))</f>
        <v/>
      </c>
      <c r="H183" s="93" t="str">
        <f>IF(F183="","",IF(OR(F183="d",F183="e",F183="gc1",F183="gc2",F183="gc3",F183="gr1",F183="gr2",F183="gr3",F183="h1",F183="h2",F183="h3",F183="i1",F183="i2",F183="j1",F183="j2",F183="k",F183="l1",F183="l2",F183="m1",F183="m2",F183="m3",F183="n",F183="o",F183="p",F183="q",F183="r",F183="s",F183="t",F183="u",F183="f"),MIN(G183,VLOOKUP(F183,'Appx 3 (Mass) Rules'!$A$1:$D$150,4,0)),MIN(G183,VLOOKUP(F183,'Appx 3 (Mass) Rules'!$A$1:$D$150,4,0),SUMPRODUCT(IF(I183="",0,INDEX('Appendix 3 Rules'!$B$2:$B$18,MATCH(F183,'Appendix 3 Rules'!$A$2:$A$17))))+(IF(K183="",0,INDEX('Appendix 3 Rules'!$C$2:$C$18,MATCH(F183,'Appendix 3 Rules'!$A$2:$A$17))))+(IF(M183="",0,INDEX('Appendix 3 Rules'!$D$2:$D$18,MATCH(F183,'Appendix 3 Rules'!$A$2:$A$17))))+(IF(O183="",0,INDEX('Appendix 3 Rules'!$E$2:$E$18,MATCH(F183,'Appendix 3 Rules'!$A$2:$A$17))))+(IF(Q183="",0,INDEX('Appendix 3 Rules'!$F$2:$F$18,MATCH(F183,'Appendix 3 Rules'!$A$2:$A$17))))+(IF(S183="",0,INDEX('Appendix 3 Rules'!$G$2:$G$18,MATCH(F183,'Appendix 3 Rules'!$A$2:$A$17))))+(IF(U183="",0,INDEX('Appendix 3 Rules'!$H$2:$H$18,MATCH(F183,'Appendix 3 Rules'!$A$2:$A$17))))+(IF(W183="",0,INDEX('Appendix 3 Rules'!$I$2:$I$18,MATCH(F183,'Appendix 3 Rules'!$A$2:$A$17))))+(IF(Y183="",0,INDEX('Appendix 3 Rules'!$J$2:$J$18,MATCH(F183,'Appendix 3 Rules'!$A$2:$A$17))))+(IF(AA183="",0,INDEX('Appendix 3 Rules'!$K$2:$K$18,MATCH(F183,'Appendix 3 Rules'!$A$2:$A$17))))+(IF(AC183="",0,INDEX('Appendix 3 Rules'!$L$2:$L$18,MATCH(F183,'Appendix 3 Rules'!$A$2:$A$17))))+(IF(AE183="",0,INDEX('Appendix 3 Rules'!$M$2:$M$18,MATCH(F183,'Appendix 3 Rules'!$A$2:$A$17))))+(IF(AG183="",0,INDEX('Appendix 3 Rules'!$N$2:$N$18,MATCH(F183,'Appendix 3 Rules'!$A$2:$A$17))))+(IF(F183="gc1",VLOOKUP(F183,'Appendix 3 Rules'!A$34:$O174,15)))+(IF(F183="gc2",VLOOKUP(F183,'Appendix 3 Rules'!A$34:$O174,15)))+(IF(F183="gc3",VLOOKUP(F183,'Appendix 3 Rules'!A$34:$O174,15)))+(IF(F183="gr1",VLOOKUP(F183,'Appendix 3 Rules'!A$34:$O174,15)))+(IF(F183="gr2",VLOOKUP(F183,'Appendix 3 Rules'!A$34:$O174,15)))+(IF(F183="gr3",VLOOKUP(F183,'Appendix 3 Rules'!A$34:$O174,15)))+(IF(F183="h1",VLOOKUP(F183,'Appendix 3 Rules'!A$34:$O174,15)))+(IF(F183="h2",VLOOKUP(F183,'Appendix 3 Rules'!A$34:$O174,15)))+(IF(F183="h3",VLOOKUP(F183,'Appendix 3 Rules'!A$34:$O174,15)))+(IF(F183="i1",VLOOKUP(F183,'Appendix 3 Rules'!A$34:$O174,15)))+(IF(F183="i2",VLOOKUP(F183,'Appendix 3 Rules'!A$34:$O174,15)))+(IF(F183="j1",VLOOKUP(F183,'Appendix 3 Rules'!A$34:$O174,15)))+(IF(F183="j2",VLOOKUP(F183,'Appendix 3 Rules'!A$34:$O174,15)))+(IF(F183="k",VLOOKUP(F183,'Appendix 3 Rules'!A$34:$O174,15)))+(IF(F183="l1",VLOOKUP(F183,'Appendix 3 Rules'!A$34:$O174,15)))+(IF(F183="l2",VLOOKUP(F183,'Appendix 3 Rules'!A$34:$O174,15)))+(IF(F183="m1",VLOOKUP(F183,'Appendix 3 Rules'!A$34:$O174,15)))+(IF(F183="m2",VLOOKUP(F183,'Appendix 3 Rules'!A$34:$O174,15)))+(IF(F183="m3",VLOOKUP(F183,'Appendix 3 Rules'!A$34:$O174,15)))+(IF(F183="n",VLOOKUP(F183,'Appendix 3 Rules'!A$34:$O174,15)))+(IF(F183="o",VLOOKUP(F183,'Appendix 3 Rules'!A$34:$O174,15)))+(IF(F183="p",VLOOKUP(F183,'Appendix 3 Rules'!A$34:$O174,15)))+(IF(F183="q",VLOOKUP(F183,'Appendix 3 Rules'!A$34:$O174,15)))+(IF(F183="r",VLOOKUP(F183,'Appendix 3 Rules'!A$34:$O174,15)))+(IF(F183="s",VLOOKUP(F183,'Appendix 3 Rules'!A$34:$O174,15)))+(IF(F183="t",VLOOKUP(F183,'Appendix 3 Rules'!A$34:$O174,15)))+(IF(F183="u",VLOOKUP(F183,'Appendix 3 Rules'!A$34:$O174,15))))))</f>
        <v/>
      </c>
      <c r="I183" s="15"/>
      <c r="J183" s="16"/>
      <c r="K183" s="15"/>
      <c r="L183" s="16"/>
      <c r="M183" s="15"/>
      <c r="N183" s="16"/>
      <c r="O183" s="15"/>
      <c r="P183" s="16"/>
      <c r="Q183" s="15"/>
      <c r="R183" s="16"/>
      <c r="S183" s="15"/>
      <c r="T183" s="16"/>
      <c r="U183" s="15"/>
      <c r="V183" s="16"/>
      <c r="W183" s="15"/>
      <c r="X183" s="16"/>
      <c r="Y183" s="15"/>
      <c r="Z183" s="16"/>
      <c r="AA183" s="15"/>
      <c r="AB183" s="16"/>
      <c r="AC183" s="11"/>
      <c r="AD183" s="16"/>
      <c r="AE183" s="11"/>
      <c r="AF183" s="16"/>
      <c r="AG183" s="11"/>
      <c r="AH183" s="16"/>
      <c r="AJ183" s="16" t="str">
        <f>IF(AND(F183&lt;&gt;"f",M183&lt;&gt;""),VLOOKUP(F183,'Appendix 3 Rules'!$A$1:$O$34,4,FALSE),"")</f>
        <v/>
      </c>
      <c r="AK183" s="16" t="str">
        <f>IF(Q183="","",VLOOKUP(F183,'Appendix 3 Rules'!$A$1:$N$34,6,FALSE))</f>
        <v/>
      </c>
      <c r="AL183" s="16" t="str">
        <f>IF(AND(F183="f",U183&lt;&gt;""),VLOOKUP(F183,'Appendix 3 Rules'!$A$1:$N$34,8,FALSE),"")</f>
        <v/>
      </c>
    </row>
    <row r="184" spans="1:38" ht="18" customHeight="1" x14ac:dyDescent="0.2">
      <c r="B184" s="96" t="s">
        <v>296</v>
      </c>
      <c r="C184" s="97" t="s">
        <v>296</v>
      </c>
      <c r="D184" s="13"/>
      <c r="E184" s="12"/>
      <c r="F184" s="11"/>
      <c r="G184" s="26" t="str">
        <f>IF(F184="","",SUMPRODUCT(IF(I184="",0,INDEX('Appendix 3 Rules'!$B$2:$B$18,MATCH(F184,'Appendix 3 Rules'!$A$2:$A$17))))+(IF(K184="",0,INDEX('Appendix 3 Rules'!$C$2:$C$18,MATCH(F184,'Appendix 3 Rules'!$A$2:$A$17))))+(IF(M184="",0,INDEX('Appendix 3 Rules'!$D$2:$D$18,MATCH(F184,'Appendix 3 Rules'!$A$2:$A$17))))+(IF(O184="",0,INDEX('Appendix 3 Rules'!$E$2:$E$18,MATCH(F184,'Appendix 3 Rules'!$A$2:$A$17))))+(IF(Q184="",0,INDEX('Appendix 3 Rules'!$F$2:$F$18,MATCH(F184,'Appendix 3 Rules'!$A$2:$A$17))))+(IF(S184="",0,INDEX('Appendix 3 Rules'!$G$2:$G$18,MATCH(F184,'Appendix 3 Rules'!$A$2:$A$17))))+(IF(U184="",0,INDEX('Appendix 3 Rules'!$H$2:$H$18,MATCH(F184,'Appendix 3 Rules'!$A$2:$A$17))))+(IF(W184="",0,INDEX('Appendix 3 Rules'!$I$2:$I$18,MATCH(F184,'Appendix 3 Rules'!$A$2:$A$17))))+(IF(Y184="",0,INDEX('Appendix 3 Rules'!$J$2:$J$18,MATCH(F184,'Appendix 3 Rules'!$A$2:$A$17))))+(IF(AA184="",0,INDEX('Appendix 3 Rules'!$K$2:$K$18,MATCH(F184,'Appendix 3 Rules'!$A$2:$A$17))))+(IF(AC184="",0,INDEX('Appendix 3 Rules'!$L$2:$L$18,MATCH(F184,'Appendix 3 Rules'!$A$2:$A$17))))+(IF(AE184="",0,INDEX('Appendix 3 Rules'!$M$2:$M$18,MATCH(F184,'Appendix 3 Rules'!$A$2:$A$17))))+(IF(AG184="",0,INDEX('Appendix 3 Rules'!$N$2:$N$18,MATCH(F184,'Appendix 3 Rules'!$A$2:$A$17))))+(IF(F184="gc1",VLOOKUP(F184,'Appendix 3 Rules'!A$34:$O175,15)))+(IF(F184="gc2",VLOOKUP(F184,'Appendix 3 Rules'!A$34:$O175,15)))+(IF(F184="gc3",VLOOKUP(F184,'Appendix 3 Rules'!A$34:$O175,15)))+(IF(F184="gr1",VLOOKUP(F184,'Appendix 3 Rules'!A$34:$O175,15)))+(IF(F184="gr2",VLOOKUP(F184,'Appendix 3 Rules'!A$34:$O175,15)))+(IF(F184="gr3",VLOOKUP(F184,'Appendix 3 Rules'!A$34:$O175,15)))+(IF(F184="h1",VLOOKUP(F184,'Appendix 3 Rules'!A$34:$O175,15)))+(IF(F184="h2",VLOOKUP(F184,'Appendix 3 Rules'!A$34:$O175,15)))+(IF(F184="h3",VLOOKUP(F184,'Appendix 3 Rules'!A$34:$O175,15)))+(IF(F184="i1",VLOOKUP(F184,'Appendix 3 Rules'!A$34:$O175,15)))+(IF(F184="i2",VLOOKUP(F184,'Appendix 3 Rules'!A$34:$O175,15)))+(IF(F184="j1",VLOOKUP(F184,'Appendix 3 Rules'!A$34:$O175,15)))+(IF(F184="j2",VLOOKUP(F184,'Appendix 3 Rules'!A$34:$O175,15)))+(IF(F184="k",VLOOKUP(F184,'Appendix 3 Rules'!A$34:$O175,15)))+(IF(F184="l1",VLOOKUP(F184,'Appendix 3 Rules'!A$34:$O175,15)))+(IF(F184="l2",VLOOKUP(F184,'Appendix 3 Rules'!A$34:$O175,15)))+(IF(F184="m1",VLOOKUP(F184,'Appendix 3 Rules'!A$34:$O175,15)))+(IF(F184="m2",VLOOKUP(F184,'Appendix 3 Rules'!A$34:$O175,15)))+(IF(F184="m3",VLOOKUP(F184,'Appendix 3 Rules'!A$34:$O175,15)))+(IF(F184="n",VLOOKUP(F184,'Appendix 3 Rules'!A$34:$O175,15)))+(IF(F184="o",VLOOKUP(F184,'Appendix 3 Rules'!A$34:$O175,15)))+(IF(F184="p",VLOOKUP(F184,'Appendix 3 Rules'!A$34:$O175,15)))+(IF(F184="q",VLOOKUP(F184,'Appendix 3 Rules'!A$34:$O175,15)))+(IF(F184="r",VLOOKUP(F184,'Appendix 3 Rules'!A$34:$O175,15)))+(IF(F184="s",VLOOKUP(F184,'Appendix 3 Rules'!A$34:$O175,15)))+(IF(F184="t",VLOOKUP(F184,'Appendix 3 Rules'!A$34:$O175,15)))+(IF(F184="u",VLOOKUP(F184,'Appendix 3 Rules'!A$34:$O175,15))))</f>
        <v/>
      </c>
      <c r="H184" s="93" t="str">
        <f>IF(F184="","",IF(OR(F184="d",F184="e",F184="gc1",F184="gc2",F184="gc3",F184="gr1",F184="gr2",F184="gr3",F184="h1",F184="h2",F184="h3",F184="i1",F184="i2",F184="j1",F184="j2",F184="k",F184="l1",F184="l2",F184="m1",F184="m2",F184="m3",F184="n",F184="o",F184="p",F184="q",F184="r",F184="s",F184="t",F184="u",F184="f"),MIN(G184,VLOOKUP(F184,'Appx 3 (Mass) Rules'!$A$1:$D$150,4,0)),MIN(G184,VLOOKUP(F184,'Appx 3 (Mass) Rules'!$A$1:$D$150,4,0),SUMPRODUCT(IF(I184="",0,INDEX('Appendix 3 Rules'!$B$2:$B$18,MATCH(F184,'Appendix 3 Rules'!$A$2:$A$17))))+(IF(K184="",0,INDEX('Appendix 3 Rules'!$C$2:$C$18,MATCH(F184,'Appendix 3 Rules'!$A$2:$A$17))))+(IF(M184="",0,INDEX('Appendix 3 Rules'!$D$2:$D$18,MATCH(F184,'Appendix 3 Rules'!$A$2:$A$17))))+(IF(O184="",0,INDEX('Appendix 3 Rules'!$E$2:$E$18,MATCH(F184,'Appendix 3 Rules'!$A$2:$A$17))))+(IF(Q184="",0,INDEX('Appendix 3 Rules'!$F$2:$F$18,MATCH(F184,'Appendix 3 Rules'!$A$2:$A$17))))+(IF(S184="",0,INDEX('Appendix 3 Rules'!$G$2:$G$18,MATCH(F184,'Appendix 3 Rules'!$A$2:$A$17))))+(IF(U184="",0,INDEX('Appendix 3 Rules'!$H$2:$H$18,MATCH(F184,'Appendix 3 Rules'!$A$2:$A$17))))+(IF(W184="",0,INDEX('Appendix 3 Rules'!$I$2:$I$18,MATCH(F184,'Appendix 3 Rules'!$A$2:$A$17))))+(IF(Y184="",0,INDEX('Appendix 3 Rules'!$J$2:$J$18,MATCH(F184,'Appendix 3 Rules'!$A$2:$A$17))))+(IF(AA184="",0,INDEX('Appendix 3 Rules'!$K$2:$K$18,MATCH(F184,'Appendix 3 Rules'!$A$2:$A$17))))+(IF(AC184="",0,INDEX('Appendix 3 Rules'!$L$2:$L$18,MATCH(F184,'Appendix 3 Rules'!$A$2:$A$17))))+(IF(AE184="",0,INDEX('Appendix 3 Rules'!$M$2:$M$18,MATCH(F184,'Appendix 3 Rules'!$A$2:$A$17))))+(IF(AG184="",0,INDEX('Appendix 3 Rules'!$N$2:$N$18,MATCH(F184,'Appendix 3 Rules'!$A$2:$A$17))))+(IF(F184="gc1",VLOOKUP(F184,'Appendix 3 Rules'!A$34:$O175,15)))+(IF(F184="gc2",VLOOKUP(F184,'Appendix 3 Rules'!A$34:$O175,15)))+(IF(F184="gc3",VLOOKUP(F184,'Appendix 3 Rules'!A$34:$O175,15)))+(IF(F184="gr1",VLOOKUP(F184,'Appendix 3 Rules'!A$34:$O175,15)))+(IF(F184="gr2",VLOOKUP(F184,'Appendix 3 Rules'!A$34:$O175,15)))+(IF(F184="gr3",VLOOKUP(F184,'Appendix 3 Rules'!A$34:$O175,15)))+(IF(F184="h1",VLOOKUP(F184,'Appendix 3 Rules'!A$34:$O175,15)))+(IF(F184="h2",VLOOKUP(F184,'Appendix 3 Rules'!A$34:$O175,15)))+(IF(F184="h3",VLOOKUP(F184,'Appendix 3 Rules'!A$34:$O175,15)))+(IF(F184="i1",VLOOKUP(F184,'Appendix 3 Rules'!A$34:$O175,15)))+(IF(F184="i2",VLOOKUP(F184,'Appendix 3 Rules'!A$34:$O175,15)))+(IF(F184="j1",VLOOKUP(F184,'Appendix 3 Rules'!A$34:$O175,15)))+(IF(F184="j2",VLOOKUP(F184,'Appendix 3 Rules'!A$34:$O175,15)))+(IF(F184="k",VLOOKUP(F184,'Appendix 3 Rules'!A$34:$O175,15)))+(IF(F184="l1",VLOOKUP(F184,'Appendix 3 Rules'!A$34:$O175,15)))+(IF(F184="l2",VLOOKUP(F184,'Appendix 3 Rules'!A$34:$O175,15)))+(IF(F184="m1",VLOOKUP(F184,'Appendix 3 Rules'!A$34:$O175,15)))+(IF(F184="m2",VLOOKUP(F184,'Appendix 3 Rules'!A$34:$O175,15)))+(IF(F184="m3",VLOOKUP(F184,'Appendix 3 Rules'!A$34:$O175,15)))+(IF(F184="n",VLOOKUP(F184,'Appendix 3 Rules'!A$34:$O175,15)))+(IF(F184="o",VLOOKUP(F184,'Appendix 3 Rules'!A$34:$O175,15)))+(IF(F184="p",VLOOKUP(F184,'Appendix 3 Rules'!A$34:$O175,15)))+(IF(F184="q",VLOOKUP(F184,'Appendix 3 Rules'!A$34:$O175,15)))+(IF(F184="r",VLOOKUP(F184,'Appendix 3 Rules'!A$34:$O175,15)))+(IF(F184="s",VLOOKUP(F184,'Appendix 3 Rules'!A$34:$O175,15)))+(IF(F184="t",VLOOKUP(F184,'Appendix 3 Rules'!A$34:$O175,15)))+(IF(F184="u",VLOOKUP(F184,'Appendix 3 Rules'!A$34:$O175,15))))))</f>
        <v/>
      </c>
      <c r="I184" s="14"/>
      <c r="J184" s="17"/>
      <c r="K184" s="14"/>
      <c r="L184" s="17"/>
      <c r="M184" s="14"/>
      <c r="N184" s="17"/>
      <c r="O184" s="14"/>
      <c r="P184" s="17"/>
      <c r="Q184" s="14"/>
      <c r="R184" s="17"/>
      <c r="S184" s="90"/>
      <c r="T184" s="17"/>
      <c r="U184" s="14"/>
      <c r="V184" s="17"/>
      <c r="W184" s="14"/>
      <c r="X184" s="17"/>
      <c r="Y184" s="91"/>
      <c r="Z184" s="17"/>
      <c r="AA184" s="91"/>
      <c r="AB184" s="17"/>
      <c r="AC184" s="11"/>
      <c r="AD184" s="16"/>
      <c r="AE184" s="11"/>
      <c r="AF184" s="16"/>
      <c r="AG184" s="11"/>
      <c r="AH184" s="16"/>
      <c r="AJ184" s="16" t="str">
        <f>IF(AND(F184&lt;&gt;"f",M184&lt;&gt;""),VLOOKUP(F184,'Appendix 3 Rules'!$A$1:$O$34,4,FALSE),"")</f>
        <v/>
      </c>
      <c r="AK184" s="16" t="str">
        <f>IF(Q184="","",VLOOKUP(F184,'Appendix 3 Rules'!$A$1:$N$34,6,FALSE))</f>
        <v/>
      </c>
      <c r="AL184" s="16" t="str">
        <f>IF(AND(F184="f",U184&lt;&gt;""),VLOOKUP(F184,'Appendix 3 Rules'!$A$1:$N$34,8,FALSE),"")</f>
        <v/>
      </c>
    </row>
    <row r="185" spans="1:38" ht="18" customHeight="1" x14ac:dyDescent="0.2">
      <c r="B185" s="92"/>
      <c r="C185" s="12"/>
      <c r="D185" s="13"/>
      <c r="E185" s="12"/>
      <c r="F185" s="11"/>
      <c r="G185" s="26" t="str">
        <f>IF(F185="","",SUMPRODUCT(IF(I185="",0,INDEX('Appendix 3 Rules'!$B$2:$B$18,MATCH(F185,'Appendix 3 Rules'!$A$2:$A$17))))+(IF(K185="",0,INDEX('Appendix 3 Rules'!$C$2:$C$18,MATCH(F185,'Appendix 3 Rules'!$A$2:$A$17))))+(IF(M185="",0,INDEX('Appendix 3 Rules'!$D$2:$D$18,MATCH(F185,'Appendix 3 Rules'!$A$2:$A$17))))+(IF(O185="",0,INDEX('Appendix 3 Rules'!$E$2:$E$18,MATCH(F185,'Appendix 3 Rules'!$A$2:$A$17))))+(IF(Q185="",0,INDEX('Appendix 3 Rules'!$F$2:$F$18,MATCH(F185,'Appendix 3 Rules'!$A$2:$A$17))))+(IF(S185="",0,INDEX('Appendix 3 Rules'!$G$2:$G$18,MATCH(F185,'Appendix 3 Rules'!$A$2:$A$17))))+(IF(U185="",0,INDEX('Appendix 3 Rules'!$H$2:$H$18,MATCH(F185,'Appendix 3 Rules'!$A$2:$A$17))))+(IF(W185="",0,INDEX('Appendix 3 Rules'!$I$2:$I$18,MATCH(F185,'Appendix 3 Rules'!$A$2:$A$17))))+(IF(Y185="",0,INDEX('Appendix 3 Rules'!$J$2:$J$18,MATCH(F185,'Appendix 3 Rules'!$A$2:$A$17))))+(IF(AA185="",0,INDEX('Appendix 3 Rules'!$K$2:$K$18,MATCH(F185,'Appendix 3 Rules'!$A$2:$A$17))))+(IF(AC185="",0,INDEX('Appendix 3 Rules'!$L$2:$L$18,MATCH(F185,'Appendix 3 Rules'!$A$2:$A$17))))+(IF(AE185="",0,INDEX('Appendix 3 Rules'!$M$2:$M$18,MATCH(F185,'Appendix 3 Rules'!$A$2:$A$17))))+(IF(AG185="",0,INDEX('Appendix 3 Rules'!$N$2:$N$18,MATCH(F185,'Appendix 3 Rules'!$A$2:$A$17))))+(IF(F185="gc1",VLOOKUP(F185,'Appendix 3 Rules'!A$34:$O176,15)))+(IF(F185="gc2",VLOOKUP(F185,'Appendix 3 Rules'!A$34:$O176,15)))+(IF(F185="gc3",VLOOKUP(F185,'Appendix 3 Rules'!A$34:$O176,15)))+(IF(F185="gr1",VLOOKUP(F185,'Appendix 3 Rules'!A$34:$O176,15)))+(IF(F185="gr2",VLOOKUP(F185,'Appendix 3 Rules'!A$34:$O176,15)))+(IF(F185="gr3",VLOOKUP(F185,'Appendix 3 Rules'!A$34:$O176,15)))+(IF(F185="h1",VLOOKUP(F185,'Appendix 3 Rules'!A$34:$O176,15)))+(IF(F185="h2",VLOOKUP(F185,'Appendix 3 Rules'!A$34:$O176,15)))+(IF(F185="h3",VLOOKUP(F185,'Appendix 3 Rules'!A$34:$O176,15)))+(IF(F185="i1",VLOOKUP(F185,'Appendix 3 Rules'!A$34:$O176,15)))+(IF(F185="i2",VLOOKUP(F185,'Appendix 3 Rules'!A$34:$O176,15)))+(IF(F185="j1",VLOOKUP(F185,'Appendix 3 Rules'!A$34:$O176,15)))+(IF(F185="j2",VLOOKUP(F185,'Appendix 3 Rules'!A$34:$O176,15)))+(IF(F185="k",VLOOKUP(F185,'Appendix 3 Rules'!A$34:$O176,15)))+(IF(F185="l1",VLOOKUP(F185,'Appendix 3 Rules'!A$34:$O176,15)))+(IF(F185="l2",VLOOKUP(F185,'Appendix 3 Rules'!A$34:$O176,15)))+(IF(F185="m1",VLOOKUP(F185,'Appendix 3 Rules'!A$34:$O176,15)))+(IF(F185="m2",VLOOKUP(F185,'Appendix 3 Rules'!A$34:$O176,15)))+(IF(F185="m3",VLOOKUP(F185,'Appendix 3 Rules'!A$34:$O176,15)))+(IF(F185="n",VLOOKUP(F185,'Appendix 3 Rules'!A$34:$O176,15)))+(IF(F185="o",VLOOKUP(F185,'Appendix 3 Rules'!A$34:$O176,15)))+(IF(F185="p",VLOOKUP(F185,'Appendix 3 Rules'!A$34:$O176,15)))+(IF(F185="q",VLOOKUP(F185,'Appendix 3 Rules'!A$34:$O176,15)))+(IF(F185="r",VLOOKUP(F185,'Appendix 3 Rules'!A$34:$O176,15)))+(IF(F185="s",VLOOKUP(F185,'Appendix 3 Rules'!A$34:$O176,15)))+(IF(F185="t",VLOOKUP(F185,'Appendix 3 Rules'!A$34:$O176,15)))+(IF(F185="u",VLOOKUP(F185,'Appendix 3 Rules'!A$34:$O176,15))))</f>
        <v/>
      </c>
      <c r="H185" s="93" t="str">
        <f>IF(F185="","",IF(OR(F185="d",F185="e",F185="gc1",F185="gc2",F185="gc3",F185="gr1",F185="gr2",F185="gr3",F185="h1",F185="h2",F185="h3",F185="i1",F185="i2",F185="j1",F185="j2",F185="k",F185="l1",F185="l2",F185="m1",F185="m2",F185="m3",F185="n",F185="o",F185="p",F185="q",F185="r",F185="s",F185="t",F185="u",F185="f"),MIN(G185,VLOOKUP(F185,'Appx 3 (Mass) Rules'!$A$1:$D$150,4,0)),MIN(G185,VLOOKUP(F185,'Appx 3 (Mass) Rules'!$A$1:$D$150,4,0),SUMPRODUCT(IF(I185="",0,INDEX('Appendix 3 Rules'!$B$2:$B$18,MATCH(F185,'Appendix 3 Rules'!$A$2:$A$17))))+(IF(K185="",0,INDEX('Appendix 3 Rules'!$C$2:$C$18,MATCH(F185,'Appendix 3 Rules'!$A$2:$A$17))))+(IF(M185="",0,INDEX('Appendix 3 Rules'!$D$2:$D$18,MATCH(F185,'Appendix 3 Rules'!$A$2:$A$17))))+(IF(O185="",0,INDEX('Appendix 3 Rules'!$E$2:$E$18,MATCH(F185,'Appendix 3 Rules'!$A$2:$A$17))))+(IF(Q185="",0,INDEX('Appendix 3 Rules'!$F$2:$F$18,MATCH(F185,'Appendix 3 Rules'!$A$2:$A$17))))+(IF(S185="",0,INDEX('Appendix 3 Rules'!$G$2:$G$18,MATCH(F185,'Appendix 3 Rules'!$A$2:$A$17))))+(IF(U185="",0,INDEX('Appendix 3 Rules'!$H$2:$H$18,MATCH(F185,'Appendix 3 Rules'!$A$2:$A$17))))+(IF(W185="",0,INDEX('Appendix 3 Rules'!$I$2:$I$18,MATCH(F185,'Appendix 3 Rules'!$A$2:$A$17))))+(IF(Y185="",0,INDEX('Appendix 3 Rules'!$J$2:$J$18,MATCH(F185,'Appendix 3 Rules'!$A$2:$A$17))))+(IF(AA185="",0,INDEX('Appendix 3 Rules'!$K$2:$K$18,MATCH(F185,'Appendix 3 Rules'!$A$2:$A$17))))+(IF(AC185="",0,INDEX('Appendix 3 Rules'!$L$2:$L$18,MATCH(F185,'Appendix 3 Rules'!$A$2:$A$17))))+(IF(AE185="",0,INDEX('Appendix 3 Rules'!$M$2:$M$18,MATCH(F185,'Appendix 3 Rules'!$A$2:$A$17))))+(IF(AG185="",0,INDEX('Appendix 3 Rules'!$N$2:$N$18,MATCH(F185,'Appendix 3 Rules'!$A$2:$A$17))))+(IF(F185="gc1",VLOOKUP(F185,'Appendix 3 Rules'!A$34:$O176,15)))+(IF(F185="gc2",VLOOKUP(F185,'Appendix 3 Rules'!A$34:$O176,15)))+(IF(F185="gc3",VLOOKUP(F185,'Appendix 3 Rules'!A$34:$O176,15)))+(IF(F185="gr1",VLOOKUP(F185,'Appendix 3 Rules'!A$34:$O176,15)))+(IF(F185="gr2",VLOOKUP(F185,'Appendix 3 Rules'!A$34:$O176,15)))+(IF(F185="gr3",VLOOKUP(F185,'Appendix 3 Rules'!A$34:$O176,15)))+(IF(F185="h1",VLOOKUP(F185,'Appendix 3 Rules'!A$34:$O176,15)))+(IF(F185="h2",VLOOKUP(F185,'Appendix 3 Rules'!A$34:$O176,15)))+(IF(F185="h3",VLOOKUP(F185,'Appendix 3 Rules'!A$34:$O176,15)))+(IF(F185="i1",VLOOKUP(F185,'Appendix 3 Rules'!A$34:$O176,15)))+(IF(F185="i2",VLOOKUP(F185,'Appendix 3 Rules'!A$34:$O176,15)))+(IF(F185="j1",VLOOKUP(F185,'Appendix 3 Rules'!A$34:$O176,15)))+(IF(F185="j2",VLOOKUP(F185,'Appendix 3 Rules'!A$34:$O176,15)))+(IF(F185="k",VLOOKUP(F185,'Appendix 3 Rules'!A$34:$O176,15)))+(IF(F185="l1",VLOOKUP(F185,'Appendix 3 Rules'!A$34:$O176,15)))+(IF(F185="l2",VLOOKUP(F185,'Appendix 3 Rules'!A$34:$O176,15)))+(IF(F185="m1",VLOOKUP(F185,'Appendix 3 Rules'!A$34:$O176,15)))+(IF(F185="m2",VLOOKUP(F185,'Appendix 3 Rules'!A$34:$O176,15)))+(IF(F185="m3",VLOOKUP(F185,'Appendix 3 Rules'!A$34:$O176,15)))+(IF(F185="n",VLOOKUP(F185,'Appendix 3 Rules'!A$34:$O176,15)))+(IF(F185="o",VLOOKUP(F185,'Appendix 3 Rules'!A$34:$O176,15)))+(IF(F185="p",VLOOKUP(F185,'Appendix 3 Rules'!A$34:$O176,15)))+(IF(F185="q",VLOOKUP(F185,'Appendix 3 Rules'!A$34:$O176,15)))+(IF(F185="r",VLOOKUP(F185,'Appendix 3 Rules'!A$34:$O176,15)))+(IF(F185="s",VLOOKUP(F185,'Appendix 3 Rules'!A$34:$O176,15)))+(IF(F185="t",VLOOKUP(F185,'Appendix 3 Rules'!A$34:$O176,15)))+(IF(F185="u",VLOOKUP(F185,'Appendix 3 Rules'!A$34:$O176,15))))))</f>
        <v/>
      </c>
      <c r="I185" s="15"/>
      <c r="J185" s="16"/>
      <c r="K185" s="15"/>
      <c r="L185" s="16"/>
      <c r="M185" s="15"/>
      <c r="N185" s="16"/>
      <c r="O185" s="15"/>
      <c r="P185" s="16"/>
      <c r="Q185" s="15"/>
      <c r="R185" s="16"/>
      <c r="S185" s="15"/>
      <c r="T185" s="16"/>
      <c r="U185" s="15"/>
      <c r="V185" s="16"/>
      <c r="W185" s="15"/>
      <c r="X185" s="16"/>
      <c r="Y185" s="15"/>
      <c r="Z185" s="16"/>
      <c r="AA185" s="15"/>
      <c r="AB185" s="16"/>
      <c r="AC185" s="11"/>
      <c r="AD185" s="16"/>
      <c r="AE185" s="11"/>
      <c r="AF185" s="16"/>
      <c r="AG185" s="11"/>
      <c r="AH185" s="16"/>
      <c r="AJ185" s="16" t="str">
        <f>IF(AND(F185&lt;&gt;"f",M185&lt;&gt;""),VLOOKUP(F185,'Appendix 3 Rules'!$A$1:$O$34,4,FALSE),"")</f>
        <v/>
      </c>
      <c r="AK185" s="16" t="str">
        <f>IF(Q185="","",VLOOKUP(F185,'Appendix 3 Rules'!$A$1:$N$34,6,FALSE))</f>
        <v/>
      </c>
      <c r="AL185" s="16" t="str">
        <f>IF(AND(F185="f",U185&lt;&gt;""),VLOOKUP(F185,'Appendix 3 Rules'!$A$1:$N$34,8,FALSE),"")</f>
        <v/>
      </c>
    </row>
    <row r="186" spans="1:38" ht="18" customHeight="1" x14ac:dyDescent="0.2">
      <c r="B186" s="92"/>
      <c r="C186" s="12"/>
      <c r="D186" s="13"/>
      <c r="E186" s="12"/>
      <c r="F186" s="11"/>
      <c r="G186" s="26" t="str">
        <f>IF(F186="","",SUMPRODUCT(IF(I186="",0,INDEX('Appendix 3 Rules'!$B$2:$B$18,MATCH(F186,'Appendix 3 Rules'!$A$2:$A$17))))+(IF(K186="",0,INDEX('Appendix 3 Rules'!$C$2:$C$18,MATCH(F186,'Appendix 3 Rules'!$A$2:$A$17))))+(IF(M186="",0,INDEX('Appendix 3 Rules'!$D$2:$D$18,MATCH(F186,'Appendix 3 Rules'!$A$2:$A$17))))+(IF(O186="",0,INDEX('Appendix 3 Rules'!$E$2:$E$18,MATCH(F186,'Appendix 3 Rules'!$A$2:$A$17))))+(IF(Q186="",0,INDEX('Appendix 3 Rules'!$F$2:$F$18,MATCH(F186,'Appendix 3 Rules'!$A$2:$A$17))))+(IF(S186="",0,INDEX('Appendix 3 Rules'!$G$2:$G$18,MATCH(F186,'Appendix 3 Rules'!$A$2:$A$17))))+(IF(U186="",0,INDEX('Appendix 3 Rules'!$H$2:$H$18,MATCH(F186,'Appendix 3 Rules'!$A$2:$A$17))))+(IF(W186="",0,INDEX('Appendix 3 Rules'!$I$2:$I$18,MATCH(F186,'Appendix 3 Rules'!$A$2:$A$17))))+(IF(Y186="",0,INDEX('Appendix 3 Rules'!$J$2:$J$18,MATCH(F186,'Appendix 3 Rules'!$A$2:$A$17))))+(IF(AA186="",0,INDEX('Appendix 3 Rules'!$K$2:$K$18,MATCH(F186,'Appendix 3 Rules'!$A$2:$A$17))))+(IF(AC186="",0,INDEX('Appendix 3 Rules'!$L$2:$L$18,MATCH(F186,'Appendix 3 Rules'!$A$2:$A$17))))+(IF(AE186="",0,INDEX('Appendix 3 Rules'!$M$2:$M$18,MATCH(F186,'Appendix 3 Rules'!$A$2:$A$17))))+(IF(AG186="",0,INDEX('Appendix 3 Rules'!$N$2:$N$18,MATCH(F186,'Appendix 3 Rules'!$A$2:$A$17))))+(IF(F186="gc1",VLOOKUP(F186,'Appendix 3 Rules'!A$34:$O177,15)))+(IF(F186="gc2",VLOOKUP(F186,'Appendix 3 Rules'!A$34:$O177,15)))+(IF(F186="gc3",VLOOKUP(F186,'Appendix 3 Rules'!A$34:$O177,15)))+(IF(F186="gr1",VLOOKUP(F186,'Appendix 3 Rules'!A$34:$O177,15)))+(IF(F186="gr2",VLOOKUP(F186,'Appendix 3 Rules'!A$34:$O177,15)))+(IF(F186="gr3",VLOOKUP(F186,'Appendix 3 Rules'!A$34:$O177,15)))+(IF(F186="h1",VLOOKUP(F186,'Appendix 3 Rules'!A$34:$O177,15)))+(IF(F186="h2",VLOOKUP(F186,'Appendix 3 Rules'!A$34:$O177,15)))+(IF(F186="h3",VLOOKUP(F186,'Appendix 3 Rules'!A$34:$O177,15)))+(IF(F186="i1",VLOOKUP(F186,'Appendix 3 Rules'!A$34:$O177,15)))+(IF(F186="i2",VLOOKUP(F186,'Appendix 3 Rules'!A$34:$O177,15)))+(IF(F186="j1",VLOOKUP(F186,'Appendix 3 Rules'!A$34:$O177,15)))+(IF(F186="j2",VLOOKUP(F186,'Appendix 3 Rules'!A$34:$O177,15)))+(IF(F186="k",VLOOKUP(F186,'Appendix 3 Rules'!A$34:$O177,15)))+(IF(F186="l1",VLOOKUP(F186,'Appendix 3 Rules'!A$34:$O177,15)))+(IF(F186="l2",VLOOKUP(F186,'Appendix 3 Rules'!A$34:$O177,15)))+(IF(F186="m1",VLOOKUP(F186,'Appendix 3 Rules'!A$34:$O177,15)))+(IF(F186="m2",VLOOKUP(F186,'Appendix 3 Rules'!A$34:$O177,15)))+(IF(F186="m3",VLOOKUP(F186,'Appendix 3 Rules'!A$34:$O177,15)))+(IF(F186="n",VLOOKUP(F186,'Appendix 3 Rules'!A$34:$O177,15)))+(IF(F186="o",VLOOKUP(F186,'Appendix 3 Rules'!A$34:$O177,15)))+(IF(F186="p",VLOOKUP(F186,'Appendix 3 Rules'!A$34:$O177,15)))+(IF(F186="q",VLOOKUP(F186,'Appendix 3 Rules'!A$34:$O177,15)))+(IF(F186="r",VLOOKUP(F186,'Appendix 3 Rules'!A$34:$O177,15)))+(IF(F186="s",VLOOKUP(F186,'Appendix 3 Rules'!A$34:$O177,15)))+(IF(F186="t",VLOOKUP(F186,'Appendix 3 Rules'!A$34:$O177,15)))+(IF(F186="u",VLOOKUP(F186,'Appendix 3 Rules'!A$34:$O177,15))))</f>
        <v/>
      </c>
      <c r="H186" s="93" t="str">
        <f>IF(F186="","",IF(OR(F186="d",F186="e",F186="gc1",F186="gc2",F186="gc3",F186="gr1",F186="gr2",F186="gr3",F186="h1",F186="h2",F186="h3",F186="i1",F186="i2",F186="j1",F186="j2",F186="k",F186="l1",F186="l2",F186="m1",F186="m2",F186="m3",F186="n",F186="o",F186="p",F186="q",F186="r",F186="s",F186="t",F186="u",F186="f"),MIN(G186,VLOOKUP(F186,'Appx 3 (Mass) Rules'!$A$1:$D$150,4,0)),MIN(G186,VLOOKUP(F186,'Appx 3 (Mass) Rules'!$A$1:$D$150,4,0),SUMPRODUCT(IF(I186="",0,INDEX('Appendix 3 Rules'!$B$2:$B$18,MATCH(F186,'Appendix 3 Rules'!$A$2:$A$17))))+(IF(K186="",0,INDEX('Appendix 3 Rules'!$C$2:$C$18,MATCH(F186,'Appendix 3 Rules'!$A$2:$A$17))))+(IF(M186="",0,INDEX('Appendix 3 Rules'!$D$2:$D$18,MATCH(F186,'Appendix 3 Rules'!$A$2:$A$17))))+(IF(O186="",0,INDEX('Appendix 3 Rules'!$E$2:$E$18,MATCH(F186,'Appendix 3 Rules'!$A$2:$A$17))))+(IF(Q186="",0,INDEX('Appendix 3 Rules'!$F$2:$F$18,MATCH(F186,'Appendix 3 Rules'!$A$2:$A$17))))+(IF(S186="",0,INDEX('Appendix 3 Rules'!$G$2:$G$18,MATCH(F186,'Appendix 3 Rules'!$A$2:$A$17))))+(IF(U186="",0,INDEX('Appendix 3 Rules'!$H$2:$H$18,MATCH(F186,'Appendix 3 Rules'!$A$2:$A$17))))+(IF(W186="",0,INDEX('Appendix 3 Rules'!$I$2:$I$18,MATCH(F186,'Appendix 3 Rules'!$A$2:$A$17))))+(IF(Y186="",0,INDEX('Appendix 3 Rules'!$J$2:$J$18,MATCH(F186,'Appendix 3 Rules'!$A$2:$A$17))))+(IF(AA186="",0,INDEX('Appendix 3 Rules'!$K$2:$K$18,MATCH(F186,'Appendix 3 Rules'!$A$2:$A$17))))+(IF(AC186="",0,INDEX('Appendix 3 Rules'!$L$2:$L$18,MATCH(F186,'Appendix 3 Rules'!$A$2:$A$17))))+(IF(AE186="",0,INDEX('Appendix 3 Rules'!$M$2:$M$18,MATCH(F186,'Appendix 3 Rules'!$A$2:$A$17))))+(IF(AG186="",0,INDEX('Appendix 3 Rules'!$N$2:$N$18,MATCH(F186,'Appendix 3 Rules'!$A$2:$A$17))))+(IF(F186="gc1",VLOOKUP(F186,'Appendix 3 Rules'!A$34:$O177,15)))+(IF(F186="gc2",VLOOKUP(F186,'Appendix 3 Rules'!A$34:$O177,15)))+(IF(F186="gc3",VLOOKUP(F186,'Appendix 3 Rules'!A$34:$O177,15)))+(IF(F186="gr1",VLOOKUP(F186,'Appendix 3 Rules'!A$34:$O177,15)))+(IF(F186="gr2",VLOOKUP(F186,'Appendix 3 Rules'!A$34:$O177,15)))+(IF(F186="gr3",VLOOKUP(F186,'Appendix 3 Rules'!A$34:$O177,15)))+(IF(F186="h1",VLOOKUP(F186,'Appendix 3 Rules'!A$34:$O177,15)))+(IF(F186="h2",VLOOKUP(F186,'Appendix 3 Rules'!A$34:$O177,15)))+(IF(F186="h3",VLOOKUP(F186,'Appendix 3 Rules'!A$34:$O177,15)))+(IF(F186="i1",VLOOKUP(F186,'Appendix 3 Rules'!A$34:$O177,15)))+(IF(F186="i2",VLOOKUP(F186,'Appendix 3 Rules'!A$34:$O177,15)))+(IF(F186="j1",VLOOKUP(F186,'Appendix 3 Rules'!A$34:$O177,15)))+(IF(F186="j2",VLOOKUP(F186,'Appendix 3 Rules'!A$34:$O177,15)))+(IF(F186="k",VLOOKUP(F186,'Appendix 3 Rules'!A$34:$O177,15)))+(IF(F186="l1",VLOOKUP(F186,'Appendix 3 Rules'!A$34:$O177,15)))+(IF(F186="l2",VLOOKUP(F186,'Appendix 3 Rules'!A$34:$O177,15)))+(IF(F186="m1",VLOOKUP(F186,'Appendix 3 Rules'!A$34:$O177,15)))+(IF(F186="m2",VLOOKUP(F186,'Appendix 3 Rules'!A$34:$O177,15)))+(IF(F186="m3",VLOOKUP(F186,'Appendix 3 Rules'!A$34:$O177,15)))+(IF(F186="n",VLOOKUP(F186,'Appendix 3 Rules'!A$34:$O177,15)))+(IF(F186="o",VLOOKUP(F186,'Appendix 3 Rules'!A$34:$O177,15)))+(IF(F186="p",VLOOKUP(F186,'Appendix 3 Rules'!A$34:$O177,15)))+(IF(F186="q",VLOOKUP(F186,'Appendix 3 Rules'!A$34:$O177,15)))+(IF(F186="r",VLOOKUP(F186,'Appendix 3 Rules'!A$34:$O177,15)))+(IF(F186="s",VLOOKUP(F186,'Appendix 3 Rules'!A$34:$O177,15)))+(IF(F186="t",VLOOKUP(F186,'Appendix 3 Rules'!A$34:$O177,15)))+(IF(F186="u",VLOOKUP(F186,'Appendix 3 Rules'!A$34:$O177,15))))))</f>
        <v/>
      </c>
      <c r="I186" s="14"/>
      <c r="J186" s="17"/>
      <c r="K186" s="14"/>
      <c r="L186" s="17"/>
      <c r="M186" s="14"/>
      <c r="N186" s="17"/>
      <c r="O186" s="14"/>
      <c r="P186" s="17"/>
      <c r="Q186" s="14"/>
      <c r="R186" s="17"/>
      <c r="S186" s="90"/>
      <c r="T186" s="17"/>
      <c r="U186" s="14"/>
      <c r="V186" s="17"/>
      <c r="W186" s="14"/>
      <c r="X186" s="17"/>
      <c r="Y186" s="91"/>
      <c r="Z186" s="17"/>
      <c r="AA186" s="91"/>
      <c r="AB186" s="17"/>
      <c r="AC186" s="11"/>
      <c r="AD186" s="16"/>
      <c r="AE186" s="11"/>
      <c r="AF186" s="16"/>
      <c r="AG186" s="11"/>
      <c r="AH186" s="16"/>
      <c r="AJ186" s="16" t="str">
        <f>IF(AND(F186&lt;&gt;"f",M186&lt;&gt;""),VLOOKUP(F186,'Appendix 3 Rules'!$A$1:$O$34,4,FALSE),"")</f>
        <v/>
      </c>
      <c r="AK186" s="16" t="str">
        <f>IF(Q186="","",VLOOKUP(F186,'Appendix 3 Rules'!$A$1:$N$34,6,FALSE))</f>
        <v/>
      </c>
      <c r="AL186" s="16" t="str">
        <f>IF(AND(F186="f",U186&lt;&gt;""),VLOOKUP(F186,'Appendix 3 Rules'!$A$1:$N$34,8,FALSE),"")</f>
        <v/>
      </c>
    </row>
    <row r="187" spans="1:38" ht="18" customHeight="1" x14ac:dyDescent="0.2">
      <c r="B187" s="92"/>
      <c r="C187" s="12"/>
      <c r="D187" s="13"/>
      <c r="E187" s="12"/>
      <c r="F187" s="11"/>
      <c r="G187" s="26" t="str">
        <f>IF(F187="","",SUMPRODUCT(IF(I187="",0,INDEX('Appendix 3 Rules'!$B$2:$B$18,MATCH(F187,'Appendix 3 Rules'!$A$2:$A$17))))+(IF(K187="",0,INDEX('Appendix 3 Rules'!$C$2:$C$18,MATCH(F187,'Appendix 3 Rules'!$A$2:$A$17))))+(IF(M187="",0,INDEX('Appendix 3 Rules'!$D$2:$D$18,MATCH(F187,'Appendix 3 Rules'!$A$2:$A$17))))+(IF(O187="",0,INDEX('Appendix 3 Rules'!$E$2:$E$18,MATCH(F187,'Appendix 3 Rules'!$A$2:$A$17))))+(IF(Q187="",0,INDEX('Appendix 3 Rules'!$F$2:$F$18,MATCH(F187,'Appendix 3 Rules'!$A$2:$A$17))))+(IF(S187="",0,INDEX('Appendix 3 Rules'!$G$2:$G$18,MATCH(F187,'Appendix 3 Rules'!$A$2:$A$17))))+(IF(U187="",0,INDEX('Appendix 3 Rules'!$H$2:$H$18,MATCH(F187,'Appendix 3 Rules'!$A$2:$A$17))))+(IF(W187="",0,INDEX('Appendix 3 Rules'!$I$2:$I$18,MATCH(F187,'Appendix 3 Rules'!$A$2:$A$17))))+(IF(Y187="",0,INDEX('Appendix 3 Rules'!$J$2:$J$18,MATCH(F187,'Appendix 3 Rules'!$A$2:$A$17))))+(IF(AA187="",0,INDEX('Appendix 3 Rules'!$K$2:$K$18,MATCH(F187,'Appendix 3 Rules'!$A$2:$A$17))))+(IF(AC187="",0,INDEX('Appendix 3 Rules'!$L$2:$L$18,MATCH(F187,'Appendix 3 Rules'!$A$2:$A$17))))+(IF(AE187="",0,INDEX('Appendix 3 Rules'!$M$2:$M$18,MATCH(F187,'Appendix 3 Rules'!$A$2:$A$17))))+(IF(AG187="",0,INDEX('Appendix 3 Rules'!$N$2:$N$18,MATCH(F187,'Appendix 3 Rules'!$A$2:$A$17))))+(IF(F187="gc1",VLOOKUP(F187,'Appendix 3 Rules'!A$34:$O178,15)))+(IF(F187="gc2",VLOOKUP(F187,'Appendix 3 Rules'!A$34:$O178,15)))+(IF(F187="gc3",VLOOKUP(F187,'Appendix 3 Rules'!A$34:$O178,15)))+(IF(F187="gr1",VLOOKUP(F187,'Appendix 3 Rules'!A$34:$O178,15)))+(IF(F187="gr2",VLOOKUP(F187,'Appendix 3 Rules'!A$34:$O178,15)))+(IF(F187="gr3",VLOOKUP(F187,'Appendix 3 Rules'!A$34:$O178,15)))+(IF(F187="h1",VLOOKUP(F187,'Appendix 3 Rules'!A$34:$O178,15)))+(IF(F187="h2",VLOOKUP(F187,'Appendix 3 Rules'!A$34:$O178,15)))+(IF(F187="h3",VLOOKUP(F187,'Appendix 3 Rules'!A$34:$O178,15)))+(IF(F187="i1",VLOOKUP(F187,'Appendix 3 Rules'!A$34:$O178,15)))+(IF(F187="i2",VLOOKUP(F187,'Appendix 3 Rules'!A$34:$O178,15)))+(IF(F187="j1",VLOOKUP(F187,'Appendix 3 Rules'!A$34:$O178,15)))+(IF(F187="j2",VLOOKUP(F187,'Appendix 3 Rules'!A$34:$O178,15)))+(IF(F187="k",VLOOKUP(F187,'Appendix 3 Rules'!A$34:$O178,15)))+(IF(F187="l1",VLOOKUP(F187,'Appendix 3 Rules'!A$34:$O178,15)))+(IF(F187="l2",VLOOKUP(F187,'Appendix 3 Rules'!A$34:$O178,15)))+(IF(F187="m1",VLOOKUP(F187,'Appendix 3 Rules'!A$34:$O178,15)))+(IF(F187="m2",VLOOKUP(F187,'Appendix 3 Rules'!A$34:$O178,15)))+(IF(F187="m3",VLOOKUP(F187,'Appendix 3 Rules'!A$34:$O178,15)))+(IF(F187="n",VLOOKUP(F187,'Appendix 3 Rules'!A$34:$O178,15)))+(IF(F187="o",VLOOKUP(F187,'Appendix 3 Rules'!A$34:$O178,15)))+(IF(F187="p",VLOOKUP(F187,'Appendix 3 Rules'!A$34:$O178,15)))+(IF(F187="q",VLOOKUP(F187,'Appendix 3 Rules'!A$34:$O178,15)))+(IF(F187="r",VLOOKUP(F187,'Appendix 3 Rules'!A$34:$O178,15)))+(IF(F187="s",VLOOKUP(F187,'Appendix 3 Rules'!A$34:$O178,15)))+(IF(F187="t",VLOOKUP(F187,'Appendix 3 Rules'!A$34:$O178,15)))+(IF(F187="u",VLOOKUP(F187,'Appendix 3 Rules'!A$34:$O178,15))))</f>
        <v/>
      </c>
      <c r="H187" s="93" t="str">
        <f>IF(F187="","",IF(OR(F187="d",F187="e",F187="gc1",F187="gc2",F187="gc3",F187="gr1",F187="gr2",F187="gr3",F187="h1",F187="h2",F187="h3",F187="i1",F187="i2",F187="j1",F187="j2",F187="k",F187="l1",F187="l2",F187="m1",F187="m2",F187="m3",F187="n",F187="o",F187="p",F187="q",F187="r",F187="s",F187="t",F187="u",F187="f"),MIN(G187,VLOOKUP(F187,'Appx 3 (Mass) Rules'!$A$1:$D$150,4,0)),MIN(G187,VLOOKUP(F187,'Appx 3 (Mass) Rules'!$A$1:$D$150,4,0),SUMPRODUCT(IF(I187="",0,INDEX('Appendix 3 Rules'!$B$2:$B$18,MATCH(F187,'Appendix 3 Rules'!$A$2:$A$17))))+(IF(K187="",0,INDEX('Appendix 3 Rules'!$C$2:$C$18,MATCH(F187,'Appendix 3 Rules'!$A$2:$A$17))))+(IF(M187="",0,INDEX('Appendix 3 Rules'!$D$2:$D$18,MATCH(F187,'Appendix 3 Rules'!$A$2:$A$17))))+(IF(O187="",0,INDEX('Appendix 3 Rules'!$E$2:$E$18,MATCH(F187,'Appendix 3 Rules'!$A$2:$A$17))))+(IF(Q187="",0,INDEX('Appendix 3 Rules'!$F$2:$F$18,MATCH(F187,'Appendix 3 Rules'!$A$2:$A$17))))+(IF(S187="",0,INDEX('Appendix 3 Rules'!$G$2:$G$18,MATCH(F187,'Appendix 3 Rules'!$A$2:$A$17))))+(IF(U187="",0,INDEX('Appendix 3 Rules'!$H$2:$H$18,MATCH(F187,'Appendix 3 Rules'!$A$2:$A$17))))+(IF(W187="",0,INDEX('Appendix 3 Rules'!$I$2:$I$18,MATCH(F187,'Appendix 3 Rules'!$A$2:$A$17))))+(IF(Y187="",0,INDEX('Appendix 3 Rules'!$J$2:$J$18,MATCH(F187,'Appendix 3 Rules'!$A$2:$A$17))))+(IF(AA187="",0,INDEX('Appendix 3 Rules'!$K$2:$K$18,MATCH(F187,'Appendix 3 Rules'!$A$2:$A$17))))+(IF(AC187="",0,INDEX('Appendix 3 Rules'!$L$2:$L$18,MATCH(F187,'Appendix 3 Rules'!$A$2:$A$17))))+(IF(AE187="",0,INDEX('Appendix 3 Rules'!$M$2:$M$18,MATCH(F187,'Appendix 3 Rules'!$A$2:$A$17))))+(IF(AG187="",0,INDEX('Appendix 3 Rules'!$N$2:$N$18,MATCH(F187,'Appendix 3 Rules'!$A$2:$A$17))))+(IF(F187="gc1",VLOOKUP(F187,'Appendix 3 Rules'!A$34:$O178,15)))+(IF(F187="gc2",VLOOKUP(F187,'Appendix 3 Rules'!A$34:$O178,15)))+(IF(F187="gc3",VLOOKUP(F187,'Appendix 3 Rules'!A$34:$O178,15)))+(IF(F187="gr1",VLOOKUP(F187,'Appendix 3 Rules'!A$34:$O178,15)))+(IF(F187="gr2",VLOOKUP(F187,'Appendix 3 Rules'!A$34:$O178,15)))+(IF(F187="gr3",VLOOKUP(F187,'Appendix 3 Rules'!A$34:$O178,15)))+(IF(F187="h1",VLOOKUP(F187,'Appendix 3 Rules'!A$34:$O178,15)))+(IF(F187="h2",VLOOKUP(F187,'Appendix 3 Rules'!A$34:$O178,15)))+(IF(F187="h3",VLOOKUP(F187,'Appendix 3 Rules'!A$34:$O178,15)))+(IF(F187="i1",VLOOKUP(F187,'Appendix 3 Rules'!A$34:$O178,15)))+(IF(F187="i2",VLOOKUP(F187,'Appendix 3 Rules'!A$34:$O178,15)))+(IF(F187="j1",VLOOKUP(F187,'Appendix 3 Rules'!A$34:$O178,15)))+(IF(F187="j2",VLOOKUP(F187,'Appendix 3 Rules'!A$34:$O178,15)))+(IF(F187="k",VLOOKUP(F187,'Appendix 3 Rules'!A$34:$O178,15)))+(IF(F187="l1",VLOOKUP(F187,'Appendix 3 Rules'!A$34:$O178,15)))+(IF(F187="l2",VLOOKUP(F187,'Appendix 3 Rules'!A$34:$O178,15)))+(IF(F187="m1",VLOOKUP(F187,'Appendix 3 Rules'!A$34:$O178,15)))+(IF(F187="m2",VLOOKUP(F187,'Appendix 3 Rules'!A$34:$O178,15)))+(IF(F187="m3",VLOOKUP(F187,'Appendix 3 Rules'!A$34:$O178,15)))+(IF(F187="n",VLOOKUP(F187,'Appendix 3 Rules'!A$34:$O178,15)))+(IF(F187="o",VLOOKUP(F187,'Appendix 3 Rules'!A$34:$O178,15)))+(IF(F187="p",VLOOKUP(F187,'Appendix 3 Rules'!A$34:$O178,15)))+(IF(F187="q",VLOOKUP(F187,'Appendix 3 Rules'!A$34:$O178,15)))+(IF(F187="r",VLOOKUP(F187,'Appendix 3 Rules'!A$34:$O178,15)))+(IF(F187="s",VLOOKUP(F187,'Appendix 3 Rules'!A$34:$O178,15)))+(IF(F187="t",VLOOKUP(F187,'Appendix 3 Rules'!A$34:$O178,15)))+(IF(F187="u",VLOOKUP(F187,'Appendix 3 Rules'!A$34:$O178,15))))))</f>
        <v/>
      </c>
      <c r="I187" s="15"/>
      <c r="J187" s="16"/>
      <c r="K187" s="15"/>
      <c r="L187" s="16"/>
      <c r="M187" s="15"/>
      <c r="N187" s="16"/>
      <c r="O187" s="15"/>
      <c r="P187" s="16"/>
      <c r="Q187" s="15"/>
      <c r="R187" s="16"/>
      <c r="S187" s="15"/>
      <c r="T187" s="16"/>
      <c r="U187" s="15"/>
      <c r="V187" s="16"/>
      <c r="W187" s="15"/>
      <c r="X187" s="16"/>
      <c r="Y187" s="15"/>
      <c r="Z187" s="16"/>
      <c r="AA187" s="15"/>
      <c r="AB187" s="16"/>
      <c r="AC187" s="11"/>
      <c r="AD187" s="16"/>
      <c r="AE187" s="11"/>
      <c r="AF187" s="16"/>
      <c r="AG187" s="11"/>
      <c r="AH187" s="16"/>
      <c r="AJ187" s="16" t="str">
        <f>IF(AND(F187&lt;&gt;"f",M187&lt;&gt;""),VLOOKUP(F187,'Appendix 3 Rules'!$A$1:$O$34,4,FALSE),"")</f>
        <v/>
      </c>
      <c r="AK187" s="16" t="str">
        <f>IF(Q187="","",VLOOKUP(F187,'Appendix 3 Rules'!$A$1:$N$34,6,FALSE))</f>
        <v/>
      </c>
      <c r="AL187" s="16" t="str">
        <f>IF(AND(F187="f",U187&lt;&gt;""),VLOOKUP(F187,'Appendix 3 Rules'!$A$1:$N$34,8,FALSE),"")</f>
        <v/>
      </c>
    </row>
    <row r="188" spans="1:38" ht="18" customHeight="1" x14ac:dyDescent="0.2">
      <c r="B188" s="92"/>
      <c r="C188" s="12"/>
      <c r="D188" s="13"/>
      <c r="E188" s="12"/>
      <c r="F188" s="11"/>
      <c r="G188" s="26" t="str">
        <f>IF(F188="","",SUMPRODUCT(IF(I188="",0,INDEX('Appendix 3 Rules'!$B$2:$B$18,MATCH(F188,'Appendix 3 Rules'!$A$2:$A$17))))+(IF(K188="",0,INDEX('Appendix 3 Rules'!$C$2:$C$18,MATCH(F188,'Appendix 3 Rules'!$A$2:$A$17))))+(IF(M188="",0,INDEX('Appendix 3 Rules'!$D$2:$D$18,MATCH(F188,'Appendix 3 Rules'!$A$2:$A$17))))+(IF(O188="",0,INDEX('Appendix 3 Rules'!$E$2:$E$18,MATCH(F188,'Appendix 3 Rules'!$A$2:$A$17))))+(IF(Q188="",0,INDEX('Appendix 3 Rules'!$F$2:$F$18,MATCH(F188,'Appendix 3 Rules'!$A$2:$A$17))))+(IF(S188="",0,INDEX('Appendix 3 Rules'!$G$2:$G$18,MATCH(F188,'Appendix 3 Rules'!$A$2:$A$17))))+(IF(U188="",0,INDEX('Appendix 3 Rules'!$H$2:$H$18,MATCH(F188,'Appendix 3 Rules'!$A$2:$A$17))))+(IF(W188="",0,INDEX('Appendix 3 Rules'!$I$2:$I$18,MATCH(F188,'Appendix 3 Rules'!$A$2:$A$17))))+(IF(Y188="",0,INDEX('Appendix 3 Rules'!$J$2:$J$18,MATCH(F188,'Appendix 3 Rules'!$A$2:$A$17))))+(IF(AA188="",0,INDEX('Appendix 3 Rules'!$K$2:$K$18,MATCH(F188,'Appendix 3 Rules'!$A$2:$A$17))))+(IF(AC188="",0,INDEX('Appendix 3 Rules'!$L$2:$L$18,MATCH(F188,'Appendix 3 Rules'!$A$2:$A$17))))+(IF(AE188="",0,INDEX('Appendix 3 Rules'!$M$2:$M$18,MATCH(F188,'Appendix 3 Rules'!$A$2:$A$17))))+(IF(AG188="",0,INDEX('Appendix 3 Rules'!$N$2:$N$18,MATCH(F188,'Appendix 3 Rules'!$A$2:$A$17))))+(IF(F188="gc1",VLOOKUP(F188,'Appendix 3 Rules'!A$34:$O179,15)))+(IF(F188="gc2",VLOOKUP(F188,'Appendix 3 Rules'!A$34:$O179,15)))+(IF(F188="gc3",VLOOKUP(F188,'Appendix 3 Rules'!A$34:$O179,15)))+(IF(F188="gr1",VLOOKUP(F188,'Appendix 3 Rules'!A$34:$O179,15)))+(IF(F188="gr2",VLOOKUP(F188,'Appendix 3 Rules'!A$34:$O179,15)))+(IF(F188="gr3",VLOOKUP(F188,'Appendix 3 Rules'!A$34:$O179,15)))+(IF(F188="h1",VLOOKUP(F188,'Appendix 3 Rules'!A$34:$O179,15)))+(IF(F188="h2",VLOOKUP(F188,'Appendix 3 Rules'!A$34:$O179,15)))+(IF(F188="h3",VLOOKUP(F188,'Appendix 3 Rules'!A$34:$O179,15)))+(IF(F188="i1",VLOOKUP(F188,'Appendix 3 Rules'!A$34:$O179,15)))+(IF(F188="i2",VLOOKUP(F188,'Appendix 3 Rules'!A$34:$O179,15)))+(IF(F188="j1",VLOOKUP(F188,'Appendix 3 Rules'!A$34:$O179,15)))+(IF(F188="j2",VLOOKUP(F188,'Appendix 3 Rules'!A$34:$O179,15)))+(IF(F188="k",VLOOKUP(F188,'Appendix 3 Rules'!A$34:$O179,15)))+(IF(F188="l1",VLOOKUP(F188,'Appendix 3 Rules'!A$34:$O179,15)))+(IF(F188="l2",VLOOKUP(F188,'Appendix 3 Rules'!A$34:$O179,15)))+(IF(F188="m1",VLOOKUP(F188,'Appendix 3 Rules'!A$34:$O179,15)))+(IF(F188="m2",VLOOKUP(F188,'Appendix 3 Rules'!A$34:$O179,15)))+(IF(F188="m3",VLOOKUP(F188,'Appendix 3 Rules'!A$34:$O179,15)))+(IF(F188="n",VLOOKUP(F188,'Appendix 3 Rules'!A$34:$O179,15)))+(IF(F188="o",VLOOKUP(F188,'Appendix 3 Rules'!A$34:$O179,15)))+(IF(F188="p",VLOOKUP(F188,'Appendix 3 Rules'!A$34:$O179,15)))+(IF(F188="q",VLOOKUP(F188,'Appendix 3 Rules'!A$34:$O179,15)))+(IF(F188="r",VLOOKUP(F188,'Appendix 3 Rules'!A$34:$O179,15)))+(IF(F188="s",VLOOKUP(F188,'Appendix 3 Rules'!A$34:$O179,15)))+(IF(F188="t",VLOOKUP(F188,'Appendix 3 Rules'!A$34:$O179,15)))+(IF(F188="u",VLOOKUP(F188,'Appendix 3 Rules'!A$34:$O179,15))))</f>
        <v/>
      </c>
      <c r="H188" s="93" t="str">
        <f>IF(F188="","",IF(OR(F188="d",F188="e",F188="gc1",F188="gc2",F188="gc3",F188="gr1",F188="gr2",F188="gr3",F188="h1",F188="h2",F188="h3",F188="i1",F188="i2",F188="j1",F188="j2",F188="k",F188="l1",F188="l2",F188="m1",F188="m2",F188="m3",F188="n",F188="o",F188="p",F188="q",F188="r",F188="s",F188="t",F188="u",F188="f"),MIN(G188,VLOOKUP(F188,'Appx 3 (Mass) Rules'!$A$1:$D$150,4,0)),MIN(G188,VLOOKUP(F188,'Appx 3 (Mass) Rules'!$A$1:$D$150,4,0),SUMPRODUCT(IF(I188="",0,INDEX('Appendix 3 Rules'!$B$2:$B$18,MATCH(F188,'Appendix 3 Rules'!$A$2:$A$17))))+(IF(K188="",0,INDEX('Appendix 3 Rules'!$C$2:$C$18,MATCH(F188,'Appendix 3 Rules'!$A$2:$A$17))))+(IF(M188="",0,INDEX('Appendix 3 Rules'!$D$2:$D$18,MATCH(F188,'Appendix 3 Rules'!$A$2:$A$17))))+(IF(O188="",0,INDEX('Appendix 3 Rules'!$E$2:$E$18,MATCH(F188,'Appendix 3 Rules'!$A$2:$A$17))))+(IF(Q188="",0,INDEX('Appendix 3 Rules'!$F$2:$F$18,MATCH(F188,'Appendix 3 Rules'!$A$2:$A$17))))+(IF(S188="",0,INDEX('Appendix 3 Rules'!$G$2:$G$18,MATCH(F188,'Appendix 3 Rules'!$A$2:$A$17))))+(IF(U188="",0,INDEX('Appendix 3 Rules'!$H$2:$H$18,MATCH(F188,'Appendix 3 Rules'!$A$2:$A$17))))+(IF(W188="",0,INDEX('Appendix 3 Rules'!$I$2:$I$18,MATCH(F188,'Appendix 3 Rules'!$A$2:$A$17))))+(IF(Y188="",0,INDEX('Appendix 3 Rules'!$J$2:$J$18,MATCH(F188,'Appendix 3 Rules'!$A$2:$A$17))))+(IF(AA188="",0,INDEX('Appendix 3 Rules'!$K$2:$K$18,MATCH(F188,'Appendix 3 Rules'!$A$2:$A$17))))+(IF(AC188="",0,INDEX('Appendix 3 Rules'!$L$2:$L$18,MATCH(F188,'Appendix 3 Rules'!$A$2:$A$17))))+(IF(AE188="",0,INDEX('Appendix 3 Rules'!$M$2:$M$18,MATCH(F188,'Appendix 3 Rules'!$A$2:$A$17))))+(IF(AG188="",0,INDEX('Appendix 3 Rules'!$N$2:$N$18,MATCH(F188,'Appendix 3 Rules'!$A$2:$A$17))))+(IF(F188="gc1",VLOOKUP(F188,'Appendix 3 Rules'!A$34:$O179,15)))+(IF(F188="gc2",VLOOKUP(F188,'Appendix 3 Rules'!A$34:$O179,15)))+(IF(F188="gc3",VLOOKUP(F188,'Appendix 3 Rules'!A$34:$O179,15)))+(IF(F188="gr1",VLOOKUP(F188,'Appendix 3 Rules'!A$34:$O179,15)))+(IF(F188="gr2",VLOOKUP(F188,'Appendix 3 Rules'!A$34:$O179,15)))+(IF(F188="gr3",VLOOKUP(F188,'Appendix 3 Rules'!A$34:$O179,15)))+(IF(F188="h1",VLOOKUP(F188,'Appendix 3 Rules'!A$34:$O179,15)))+(IF(F188="h2",VLOOKUP(F188,'Appendix 3 Rules'!A$34:$O179,15)))+(IF(F188="h3",VLOOKUP(F188,'Appendix 3 Rules'!A$34:$O179,15)))+(IF(F188="i1",VLOOKUP(F188,'Appendix 3 Rules'!A$34:$O179,15)))+(IF(F188="i2",VLOOKUP(F188,'Appendix 3 Rules'!A$34:$O179,15)))+(IF(F188="j1",VLOOKUP(F188,'Appendix 3 Rules'!A$34:$O179,15)))+(IF(F188="j2",VLOOKUP(F188,'Appendix 3 Rules'!A$34:$O179,15)))+(IF(F188="k",VLOOKUP(F188,'Appendix 3 Rules'!A$34:$O179,15)))+(IF(F188="l1",VLOOKUP(F188,'Appendix 3 Rules'!A$34:$O179,15)))+(IF(F188="l2",VLOOKUP(F188,'Appendix 3 Rules'!A$34:$O179,15)))+(IF(F188="m1",VLOOKUP(F188,'Appendix 3 Rules'!A$34:$O179,15)))+(IF(F188="m2",VLOOKUP(F188,'Appendix 3 Rules'!A$34:$O179,15)))+(IF(F188="m3",VLOOKUP(F188,'Appendix 3 Rules'!A$34:$O179,15)))+(IF(F188="n",VLOOKUP(F188,'Appendix 3 Rules'!A$34:$O179,15)))+(IF(F188="o",VLOOKUP(F188,'Appendix 3 Rules'!A$34:$O179,15)))+(IF(F188="p",VLOOKUP(F188,'Appendix 3 Rules'!A$34:$O179,15)))+(IF(F188="q",VLOOKUP(F188,'Appendix 3 Rules'!A$34:$O179,15)))+(IF(F188="r",VLOOKUP(F188,'Appendix 3 Rules'!A$34:$O179,15)))+(IF(F188="s",VLOOKUP(F188,'Appendix 3 Rules'!A$34:$O179,15)))+(IF(F188="t",VLOOKUP(F188,'Appendix 3 Rules'!A$34:$O179,15)))+(IF(F188="u",VLOOKUP(F188,'Appendix 3 Rules'!A$34:$O179,15))))))</f>
        <v/>
      </c>
      <c r="I188" s="14"/>
      <c r="J188" s="17"/>
      <c r="K188" s="14"/>
      <c r="L188" s="17"/>
      <c r="M188" s="14"/>
      <c r="N188" s="17"/>
      <c r="O188" s="14"/>
      <c r="P188" s="17"/>
      <c r="Q188" s="14"/>
      <c r="R188" s="17"/>
      <c r="S188" s="90"/>
      <c r="T188" s="17"/>
      <c r="U188" s="14"/>
      <c r="V188" s="17"/>
      <c r="W188" s="14"/>
      <c r="X188" s="17"/>
      <c r="Y188" s="91"/>
      <c r="Z188" s="17"/>
      <c r="AA188" s="91"/>
      <c r="AB188" s="17"/>
      <c r="AC188" s="11"/>
      <c r="AD188" s="16"/>
      <c r="AE188" s="11"/>
      <c r="AF188" s="16"/>
      <c r="AG188" s="11"/>
      <c r="AH188" s="16"/>
      <c r="AJ188" s="16" t="str">
        <f>IF(AND(F188&lt;&gt;"f",M188&lt;&gt;""),VLOOKUP(F188,'Appendix 3 Rules'!$A$1:$O$34,4,FALSE),"")</f>
        <v/>
      </c>
      <c r="AK188" s="16" t="str">
        <f>IF(Q188="","",VLOOKUP(F188,'Appendix 3 Rules'!$A$1:$N$34,6,FALSE))</f>
        <v/>
      </c>
      <c r="AL188" s="16" t="str">
        <f>IF(AND(F188="f",U188&lt;&gt;""),VLOOKUP(F188,'Appendix 3 Rules'!$A$1:$N$34,8,FALSE),"")</f>
        <v/>
      </c>
    </row>
    <row r="189" spans="1:38" ht="18" customHeight="1" x14ac:dyDescent="0.2">
      <c r="B189" s="92"/>
      <c r="C189" s="12"/>
      <c r="D189" s="13"/>
      <c r="E189" s="12"/>
      <c r="F189" s="11"/>
      <c r="G189" s="26" t="str">
        <f>IF(F189="","",SUMPRODUCT(IF(I189="",0,INDEX('Appendix 3 Rules'!$B$2:$B$18,MATCH(F189,'Appendix 3 Rules'!$A$2:$A$17))))+(IF(K189="",0,INDEX('Appendix 3 Rules'!$C$2:$C$18,MATCH(F189,'Appendix 3 Rules'!$A$2:$A$17))))+(IF(M189="",0,INDEX('Appendix 3 Rules'!$D$2:$D$18,MATCH(F189,'Appendix 3 Rules'!$A$2:$A$17))))+(IF(O189="",0,INDEX('Appendix 3 Rules'!$E$2:$E$18,MATCH(F189,'Appendix 3 Rules'!$A$2:$A$17))))+(IF(Q189="",0,INDEX('Appendix 3 Rules'!$F$2:$F$18,MATCH(F189,'Appendix 3 Rules'!$A$2:$A$17))))+(IF(S189="",0,INDEX('Appendix 3 Rules'!$G$2:$G$18,MATCH(F189,'Appendix 3 Rules'!$A$2:$A$17))))+(IF(U189="",0,INDEX('Appendix 3 Rules'!$H$2:$H$18,MATCH(F189,'Appendix 3 Rules'!$A$2:$A$17))))+(IF(W189="",0,INDEX('Appendix 3 Rules'!$I$2:$I$18,MATCH(F189,'Appendix 3 Rules'!$A$2:$A$17))))+(IF(Y189="",0,INDEX('Appendix 3 Rules'!$J$2:$J$18,MATCH(F189,'Appendix 3 Rules'!$A$2:$A$17))))+(IF(AA189="",0,INDEX('Appendix 3 Rules'!$K$2:$K$18,MATCH(F189,'Appendix 3 Rules'!$A$2:$A$17))))+(IF(AC189="",0,INDEX('Appendix 3 Rules'!$L$2:$L$18,MATCH(F189,'Appendix 3 Rules'!$A$2:$A$17))))+(IF(AE189="",0,INDEX('Appendix 3 Rules'!$M$2:$M$18,MATCH(F189,'Appendix 3 Rules'!$A$2:$A$17))))+(IF(AG189="",0,INDEX('Appendix 3 Rules'!$N$2:$N$18,MATCH(F189,'Appendix 3 Rules'!$A$2:$A$17))))+(IF(F189="gc1",VLOOKUP(F189,'Appendix 3 Rules'!A$34:$O180,15)))+(IF(F189="gc2",VLOOKUP(F189,'Appendix 3 Rules'!A$34:$O180,15)))+(IF(F189="gc3",VLOOKUP(F189,'Appendix 3 Rules'!A$34:$O180,15)))+(IF(F189="gr1",VLOOKUP(F189,'Appendix 3 Rules'!A$34:$O180,15)))+(IF(F189="gr2",VLOOKUP(F189,'Appendix 3 Rules'!A$34:$O180,15)))+(IF(F189="gr3",VLOOKUP(F189,'Appendix 3 Rules'!A$34:$O180,15)))+(IF(F189="h1",VLOOKUP(F189,'Appendix 3 Rules'!A$34:$O180,15)))+(IF(F189="h2",VLOOKUP(F189,'Appendix 3 Rules'!A$34:$O180,15)))+(IF(F189="h3",VLOOKUP(F189,'Appendix 3 Rules'!A$34:$O180,15)))+(IF(F189="i1",VLOOKUP(F189,'Appendix 3 Rules'!A$34:$O180,15)))+(IF(F189="i2",VLOOKUP(F189,'Appendix 3 Rules'!A$34:$O180,15)))+(IF(F189="j1",VLOOKUP(F189,'Appendix 3 Rules'!A$34:$O180,15)))+(IF(F189="j2",VLOOKUP(F189,'Appendix 3 Rules'!A$34:$O180,15)))+(IF(F189="k",VLOOKUP(F189,'Appendix 3 Rules'!A$34:$O180,15)))+(IF(F189="l1",VLOOKUP(F189,'Appendix 3 Rules'!A$34:$O180,15)))+(IF(F189="l2",VLOOKUP(F189,'Appendix 3 Rules'!A$34:$O180,15)))+(IF(F189="m1",VLOOKUP(F189,'Appendix 3 Rules'!A$34:$O180,15)))+(IF(F189="m2",VLOOKUP(F189,'Appendix 3 Rules'!A$34:$O180,15)))+(IF(F189="m3",VLOOKUP(F189,'Appendix 3 Rules'!A$34:$O180,15)))+(IF(F189="n",VLOOKUP(F189,'Appendix 3 Rules'!A$34:$O180,15)))+(IF(F189="o",VLOOKUP(F189,'Appendix 3 Rules'!A$34:$O180,15)))+(IF(F189="p",VLOOKUP(F189,'Appendix 3 Rules'!A$34:$O180,15)))+(IF(F189="q",VLOOKUP(F189,'Appendix 3 Rules'!A$34:$O180,15)))+(IF(F189="r",VLOOKUP(F189,'Appendix 3 Rules'!A$34:$O180,15)))+(IF(F189="s",VLOOKUP(F189,'Appendix 3 Rules'!A$34:$O180,15)))+(IF(F189="t",VLOOKUP(F189,'Appendix 3 Rules'!A$34:$O180,15)))+(IF(F189="u",VLOOKUP(F189,'Appendix 3 Rules'!A$34:$O180,15))))</f>
        <v/>
      </c>
      <c r="H189" s="93" t="str">
        <f>IF(F189="","",IF(OR(F189="d",F189="e",F189="gc1",F189="gc2",F189="gc3",F189="gr1",F189="gr2",F189="gr3",F189="h1",F189="h2",F189="h3",F189="i1",F189="i2",F189="j1",F189="j2",F189="k",F189="l1",F189="l2",F189="m1",F189="m2",F189="m3",F189="n",F189="o",F189="p",F189="q",F189="r",F189="s",F189="t",F189="u",F189="f"),MIN(G189,VLOOKUP(F189,'Appx 3 (Mass) Rules'!$A$1:$D$150,4,0)),MIN(G189,VLOOKUP(F189,'Appx 3 (Mass) Rules'!$A$1:$D$150,4,0),SUMPRODUCT(IF(I189="",0,INDEX('Appendix 3 Rules'!$B$2:$B$18,MATCH(F189,'Appendix 3 Rules'!$A$2:$A$17))))+(IF(K189="",0,INDEX('Appendix 3 Rules'!$C$2:$C$18,MATCH(F189,'Appendix 3 Rules'!$A$2:$A$17))))+(IF(M189="",0,INDEX('Appendix 3 Rules'!$D$2:$D$18,MATCH(F189,'Appendix 3 Rules'!$A$2:$A$17))))+(IF(O189="",0,INDEX('Appendix 3 Rules'!$E$2:$E$18,MATCH(F189,'Appendix 3 Rules'!$A$2:$A$17))))+(IF(Q189="",0,INDEX('Appendix 3 Rules'!$F$2:$F$18,MATCH(F189,'Appendix 3 Rules'!$A$2:$A$17))))+(IF(S189="",0,INDEX('Appendix 3 Rules'!$G$2:$G$18,MATCH(F189,'Appendix 3 Rules'!$A$2:$A$17))))+(IF(U189="",0,INDEX('Appendix 3 Rules'!$H$2:$H$18,MATCH(F189,'Appendix 3 Rules'!$A$2:$A$17))))+(IF(W189="",0,INDEX('Appendix 3 Rules'!$I$2:$I$18,MATCH(F189,'Appendix 3 Rules'!$A$2:$A$17))))+(IF(Y189="",0,INDEX('Appendix 3 Rules'!$J$2:$J$18,MATCH(F189,'Appendix 3 Rules'!$A$2:$A$17))))+(IF(AA189="",0,INDEX('Appendix 3 Rules'!$K$2:$K$18,MATCH(F189,'Appendix 3 Rules'!$A$2:$A$17))))+(IF(AC189="",0,INDEX('Appendix 3 Rules'!$L$2:$L$18,MATCH(F189,'Appendix 3 Rules'!$A$2:$A$17))))+(IF(AE189="",0,INDEX('Appendix 3 Rules'!$M$2:$M$18,MATCH(F189,'Appendix 3 Rules'!$A$2:$A$17))))+(IF(AG189="",0,INDEX('Appendix 3 Rules'!$N$2:$N$18,MATCH(F189,'Appendix 3 Rules'!$A$2:$A$17))))+(IF(F189="gc1",VLOOKUP(F189,'Appendix 3 Rules'!A$34:$O180,15)))+(IF(F189="gc2",VLOOKUP(F189,'Appendix 3 Rules'!A$34:$O180,15)))+(IF(F189="gc3",VLOOKUP(F189,'Appendix 3 Rules'!A$34:$O180,15)))+(IF(F189="gr1",VLOOKUP(F189,'Appendix 3 Rules'!A$34:$O180,15)))+(IF(F189="gr2",VLOOKUP(F189,'Appendix 3 Rules'!A$34:$O180,15)))+(IF(F189="gr3",VLOOKUP(F189,'Appendix 3 Rules'!A$34:$O180,15)))+(IF(F189="h1",VLOOKUP(F189,'Appendix 3 Rules'!A$34:$O180,15)))+(IF(F189="h2",VLOOKUP(F189,'Appendix 3 Rules'!A$34:$O180,15)))+(IF(F189="h3",VLOOKUP(F189,'Appendix 3 Rules'!A$34:$O180,15)))+(IF(F189="i1",VLOOKUP(F189,'Appendix 3 Rules'!A$34:$O180,15)))+(IF(F189="i2",VLOOKUP(F189,'Appendix 3 Rules'!A$34:$O180,15)))+(IF(F189="j1",VLOOKUP(F189,'Appendix 3 Rules'!A$34:$O180,15)))+(IF(F189="j2",VLOOKUP(F189,'Appendix 3 Rules'!A$34:$O180,15)))+(IF(F189="k",VLOOKUP(F189,'Appendix 3 Rules'!A$34:$O180,15)))+(IF(F189="l1",VLOOKUP(F189,'Appendix 3 Rules'!A$34:$O180,15)))+(IF(F189="l2",VLOOKUP(F189,'Appendix 3 Rules'!A$34:$O180,15)))+(IF(F189="m1",VLOOKUP(F189,'Appendix 3 Rules'!A$34:$O180,15)))+(IF(F189="m2",VLOOKUP(F189,'Appendix 3 Rules'!A$34:$O180,15)))+(IF(F189="m3",VLOOKUP(F189,'Appendix 3 Rules'!A$34:$O180,15)))+(IF(F189="n",VLOOKUP(F189,'Appendix 3 Rules'!A$34:$O180,15)))+(IF(F189="o",VLOOKUP(F189,'Appendix 3 Rules'!A$34:$O180,15)))+(IF(F189="p",VLOOKUP(F189,'Appendix 3 Rules'!A$34:$O180,15)))+(IF(F189="q",VLOOKUP(F189,'Appendix 3 Rules'!A$34:$O180,15)))+(IF(F189="r",VLOOKUP(F189,'Appendix 3 Rules'!A$34:$O180,15)))+(IF(F189="s",VLOOKUP(F189,'Appendix 3 Rules'!A$34:$O180,15)))+(IF(F189="t",VLOOKUP(F189,'Appendix 3 Rules'!A$34:$O180,15)))+(IF(F189="u",VLOOKUP(F189,'Appendix 3 Rules'!A$34:$O180,15))))))</f>
        <v/>
      </c>
      <c r="I189" s="15"/>
      <c r="J189" s="16"/>
      <c r="K189" s="15"/>
      <c r="L189" s="16"/>
      <c r="M189" s="15"/>
      <c r="N189" s="16"/>
      <c r="O189" s="15"/>
      <c r="P189" s="16"/>
      <c r="Q189" s="15"/>
      <c r="R189" s="16"/>
      <c r="S189" s="15"/>
      <c r="T189" s="16"/>
      <c r="U189" s="15"/>
      <c r="V189" s="16"/>
      <c r="W189" s="15"/>
      <c r="X189" s="16"/>
      <c r="Y189" s="15"/>
      <c r="Z189" s="16"/>
      <c r="AA189" s="15"/>
      <c r="AB189" s="16"/>
      <c r="AC189" s="11"/>
      <c r="AD189" s="16"/>
      <c r="AE189" s="11"/>
      <c r="AF189" s="16"/>
      <c r="AG189" s="11"/>
      <c r="AH189" s="16"/>
      <c r="AJ189" s="16" t="str">
        <f>IF(AND(F189&lt;&gt;"f",M189&lt;&gt;""),VLOOKUP(F189,'Appendix 3 Rules'!$A$1:$O$34,4,FALSE),"")</f>
        <v/>
      </c>
      <c r="AK189" s="16" t="str">
        <f>IF(Q189="","",VLOOKUP(F189,'Appendix 3 Rules'!$A$1:$N$34,6,FALSE))</f>
        <v/>
      </c>
      <c r="AL189" s="16" t="str">
        <f>IF(AND(F189="f",U189&lt;&gt;""),VLOOKUP(F189,'Appendix 3 Rules'!$A$1:$N$34,8,FALSE),"")</f>
        <v/>
      </c>
    </row>
    <row r="190" spans="1:38" ht="18" customHeight="1" x14ac:dyDescent="0.2">
      <c r="A190" s="94"/>
      <c r="B190" s="92"/>
      <c r="C190" s="12"/>
      <c r="D190" s="13"/>
      <c r="E190" s="12"/>
      <c r="F190" s="11"/>
      <c r="G190" s="26" t="str">
        <f>IF(F190="","",SUMPRODUCT(IF(I190="",0,INDEX('Appendix 3 Rules'!$B$2:$B$18,MATCH(F190,'Appendix 3 Rules'!$A$2:$A$17))))+(IF(K190="",0,INDEX('Appendix 3 Rules'!$C$2:$C$18,MATCH(F190,'Appendix 3 Rules'!$A$2:$A$17))))+(IF(M190="",0,INDEX('Appendix 3 Rules'!$D$2:$D$18,MATCH(F190,'Appendix 3 Rules'!$A$2:$A$17))))+(IF(O190="",0,INDEX('Appendix 3 Rules'!$E$2:$E$18,MATCH(F190,'Appendix 3 Rules'!$A$2:$A$17))))+(IF(Q190="",0,INDEX('Appendix 3 Rules'!$F$2:$F$18,MATCH(F190,'Appendix 3 Rules'!$A$2:$A$17))))+(IF(S190="",0,INDEX('Appendix 3 Rules'!$G$2:$G$18,MATCH(F190,'Appendix 3 Rules'!$A$2:$A$17))))+(IF(U190="",0,INDEX('Appendix 3 Rules'!$H$2:$H$18,MATCH(F190,'Appendix 3 Rules'!$A$2:$A$17))))+(IF(W190="",0,INDEX('Appendix 3 Rules'!$I$2:$I$18,MATCH(F190,'Appendix 3 Rules'!$A$2:$A$17))))+(IF(Y190="",0,INDEX('Appendix 3 Rules'!$J$2:$J$18,MATCH(F190,'Appendix 3 Rules'!$A$2:$A$17))))+(IF(AA190="",0,INDEX('Appendix 3 Rules'!$K$2:$K$18,MATCH(F190,'Appendix 3 Rules'!$A$2:$A$17))))+(IF(AC190="",0,INDEX('Appendix 3 Rules'!$L$2:$L$18,MATCH(F190,'Appendix 3 Rules'!$A$2:$A$17))))+(IF(AE190="",0,INDEX('Appendix 3 Rules'!$M$2:$M$18,MATCH(F190,'Appendix 3 Rules'!$A$2:$A$17))))+(IF(AG190="",0,INDEX('Appendix 3 Rules'!$N$2:$N$18,MATCH(F190,'Appendix 3 Rules'!$A$2:$A$17))))+(IF(F190="gc1",VLOOKUP(F190,'Appendix 3 Rules'!A$34:$O181,15)))+(IF(F190="gc2",VLOOKUP(F190,'Appendix 3 Rules'!A$34:$O181,15)))+(IF(F190="gc3",VLOOKUP(F190,'Appendix 3 Rules'!A$34:$O181,15)))+(IF(F190="gr1",VLOOKUP(F190,'Appendix 3 Rules'!A$34:$O181,15)))+(IF(F190="gr2",VLOOKUP(F190,'Appendix 3 Rules'!A$34:$O181,15)))+(IF(F190="gr3",VLOOKUP(F190,'Appendix 3 Rules'!A$34:$O181,15)))+(IF(F190="h1",VLOOKUP(F190,'Appendix 3 Rules'!A$34:$O181,15)))+(IF(F190="h2",VLOOKUP(F190,'Appendix 3 Rules'!A$34:$O181,15)))+(IF(F190="h3",VLOOKUP(F190,'Appendix 3 Rules'!A$34:$O181,15)))+(IF(F190="i1",VLOOKUP(F190,'Appendix 3 Rules'!A$34:$O181,15)))+(IF(F190="i2",VLOOKUP(F190,'Appendix 3 Rules'!A$34:$O181,15)))+(IF(F190="j1",VLOOKUP(F190,'Appendix 3 Rules'!A$34:$O181,15)))+(IF(F190="j2",VLOOKUP(F190,'Appendix 3 Rules'!A$34:$O181,15)))+(IF(F190="k",VLOOKUP(F190,'Appendix 3 Rules'!A$34:$O181,15)))+(IF(F190="l1",VLOOKUP(F190,'Appendix 3 Rules'!A$34:$O181,15)))+(IF(F190="l2",VLOOKUP(F190,'Appendix 3 Rules'!A$34:$O181,15)))+(IF(F190="m1",VLOOKUP(F190,'Appendix 3 Rules'!A$34:$O181,15)))+(IF(F190="m2",VLOOKUP(F190,'Appendix 3 Rules'!A$34:$O181,15)))+(IF(F190="m3",VLOOKUP(F190,'Appendix 3 Rules'!A$34:$O181,15)))+(IF(F190="n",VLOOKUP(F190,'Appendix 3 Rules'!A$34:$O181,15)))+(IF(F190="o",VLOOKUP(F190,'Appendix 3 Rules'!A$34:$O181,15)))+(IF(F190="p",VLOOKUP(F190,'Appendix 3 Rules'!A$34:$O181,15)))+(IF(F190="q",VLOOKUP(F190,'Appendix 3 Rules'!A$34:$O181,15)))+(IF(F190="r",VLOOKUP(F190,'Appendix 3 Rules'!A$34:$O181,15)))+(IF(F190="s",VLOOKUP(F190,'Appendix 3 Rules'!A$34:$O181,15)))+(IF(F190="t",VLOOKUP(F190,'Appendix 3 Rules'!A$34:$O181,15)))+(IF(F190="u",VLOOKUP(F190,'Appendix 3 Rules'!A$34:$O181,15))))</f>
        <v/>
      </c>
      <c r="H190" s="93" t="str">
        <f>IF(F190="","",IF(OR(F190="d",F190="e",F190="gc1",F190="gc2",F190="gc3",F190="gr1",F190="gr2",F190="gr3",F190="h1",F190="h2",F190="h3",F190="i1",F190="i2",F190="j1",F190="j2",F190="k",F190="l1",F190="l2",F190="m1",F190="m2",F190="m3",F190="n",F190="o",F190="p",F190="q",F190="r",F190="s",F190="t",F190="u",F190="f"),MIN(G190,VLOOKUP(F190,'Appx 3 (Mass) Rules'!$A$1:$D$150,4,0)),MIN(G190,VLOOKUP(F190,'Appx 3 (Mass) Rules'!$A$1:$D$150,4,0),SUMPRODUCT(IF(I190="",0,INDEX('Appendix 3 Rules'!$B$2:$B$18,MATCH(F190,'Appendix 3 Rules'!$A$2:$A$17))))+(IF(K190="",0,INDEX('Appendix 3 Rules'!$C$2:$C$18,MATCH(F190,'Appendix 3 Rules'!$A$2:$A$17))))+(IF(M190="",0,INDEX('Appendix 3 Rules'!$D$2:$D$18,MATCH(F190,'Appendix 3 Rules'!$A$2:$A$17))))+(IF(O190="",0,INDEX('Appendix 3 Rules'!$E$2:$E$18,MATCH(F190,'Appendix 3 Rules'!$A$2:$A$17))))+(IF(Q190="",0,INDEX('Appendix 3 Rules'!$F$2:$F$18,MATCH(F190,'Appendix 3 Rules'!$A$2:$A$17))))+(IF(S190="",0,INDEX('Appendix 3 Rules'!$G$2:$G$18,MATCH(F190,'Appendix 3 Rules'!$A$2:$A$17))))+(IF(U190="",0,INDEX('Appendix 3 Rules'!$H$2:$H$18,MATCH(F190,'Appendix 3 Rules'!$A$2:$A$17))))+(IF(W190="",0,INDEX('Appendix 3 Rules'!$I$2:$I$18,MATCH(F190,'Appendix 3 Rules'!$A$2:$A$17))))+(IF(Y190="",0,INDEX('Appendix 3 Rules'!$J$2:$J$18,MATCH(F190,'Appendix 3 Rules'!$A$2:$A$17))))+(IF(AA190="",0,INDEX('Appendix 3 Rules'!$K$2:$K$18,MATCH(F190,'Appendix 3 Rules'!$A$2:$A$17))))+(IF(AC190="",0,INDEX('Appendix 3 Rules'!$L$2:$L$18,MATCH(F190,'Appendix 3 Rules'!$A$2:$A$17))))+(IF(AE190="",0,INDEX('Appendix 3 Rules'!$M$2:$M$18,MATCH(F190,'Appendix 3 Rules'!$A$2:$A$17))))+(IF(AG190="",0,INDEX('Appendix 3 Rules'!$N$2:$N$18,MATCH(F190,'Appendix 3 Rules'!$A$2:$A$17))))+(IF(F190="gc1",VLOOKUP(F190,'Appendix 3 Rules'!A$34:$O181,15)))+(IF(F190="gc2",VLOOKUP(F190,'Appendix 3 Rules'!A$34:$O181,15)))+(IF(F190="gc3",VLOOKUP(F190,'Appendix 3 Rules'!A$34:$O181,15)))+(IF(F190="gr1",VLOOKUP(F190,'Appendix 3 Rules'!A$34:$O181,15)))+(IF(F190="gr2",VLOOKUP(F190,'Appendix 3 Rules'!A$34:$O181,15)))+(IF(F190="gr3",VLOOKUP(F190,'Appendix 3 Rules'!A$34:$O181,15)))+(IF(F190="h1",VLOOKUP(F190,'Appendix 3 Rules'!A$34:$O181,15)))+(IF(F190="h2",VLOOKUP(F190,'Appendix 3 Rules'!A$34:$O181,15)))+(IF(F190="h3",VLOOKUP(F190,'Appendix 3 Rules'!A$34:$O181,15)))+(IF(F190="i1",VLOOKUP(F190,'Appendix 3 Rules'!A$34:$O181,15)))+(IF(F190="i2",VLOOKUP(F190,'Appendix 3 Rules'!A$34:$O181,15)))+(IF(F190="j1",VLOOKUP(F190,'Appendix 3 Rules'!A$34:$O181,15)))+(IF(F190="j2",VLOOKUP(F190,'Appendix 3 Rules'!A$34:$O181,15)))+(IF(F190="k",VLOOKUP(F190,'Appendix 3 Rules'!A$34:$O181,15)))+(IF(F190="l1",VLOOKUP(F190,'Appendix 3 Rules'!A$34:$O181,15)))+(IF(F190="l2",VLOOKUP(F190,'Appendix 3 Rules'!A$34:$O181,15)))+(IF(F190="m1",VLOOKUP(F190,'Appendix 3 Rules'!A$34:$O181,15)))+(IF(F190="m2",VLOOKUP(F190,'Appendix 3 Rules'!A$34:$O181,15)))+(IF(F190="m3",VLOOKUP(F190,'Appendix 3 Rules'!A$34:$O181,15)))+(IF(F190="n",VLOOKUP(F190,'Appendix 3 Rules'!A$34:$O181,15)))+(IF(F190="o",VLOOKUP(F190,'Appendix 3 Rules'!A$34:$O181,15)))+(IF(F190="p",VLOOKUP(F190,'Appendix 3 Rules'!A$34:$O181,15)))+(IF(F190="q",VLOOKUP(F190,'Appendix 3 Rules'!A$34:$O181,15)))+(IF(F190="r",VLOOKUP(F190,'Appendix 3 Rules'!A$34:$O181,15)))+(IF(F190="s",VLOOKUP(F190,'Appendix 3 Rules'!A$34:$O181,15)))+(IF(F190="t",VLOOKUP(F190,'Appendix 3 Rules'!A$34:$O181,15)))+(IF(F190="u",VLOOKUP(F190,'Appendix 3 Rules'!A$34:$O181,15))))))</f>
        <v/>
      </c>
      <c r="I190" s="14"/>
      <c r="J190" s="17"/>
      <c r="K190" s="14"/>
      <c r="L190" s="17"/>
      <c r="M190" s="14"/>
      <c r="N190" s="17"/>
      <c r="O190" s="14"/>
      <c r="P190" s="17"/>
      <c r="Q190" s="14"/>
      <c r="R190" s="17"/>
      <c r="S190" s="90"/>
      <c r="T190" s="17"/>
      <c r="U190" s="14"/>
      <c r="V190" s="17"/>
      <c r="W190" s="14"/>
      <c r="X190" s="17"/>
      <c r="Y190" s="91"/>
      <c r="Z190" s="17"/>
      <c r="AA190" s="91"/>
      <c r="AB190" s="17"/>
      <c r="AC190" s="11"/>
      <c r="AD190" s="16"/>
      <c r="AE190" s="11"/>
      <c r="AF190" s="16"/>
      <c r="AG190" s="11"/>
      <c r="AH190" s="16"/>
      <c r="AJ190" s="16" t="str">
        <f>IF(AND(F190&lt;&gt;"f",M190&lt;&gt;""),VLOOKUP(F190,'Appendix 3 Rules'!$A$1:$O$34,4,FALSE),"")</f>
        <v/>
      </c>
      <c r="AK190" s="16" t="str">
        <f>IF(Q190="","",VLOOKUP(F190,'Appendix 3 Rules'!$A$1:$N$34,6,FALSE))</f>
        <v/>
      </c>
      <c r="AL190" s="16" t="str">
        <f>IF(AND(F190="f",U190&lt;&gt;""),VLOOKUP(F190,'Appendix 3 Rules'!$A$1:$N$34,8,FALSE),"")</f>
        <v/>
      </c>
    </row>
    <row r="191" spans="1:38" ht="18" customHeight="1" x14ac:dyDescent="0.2">
      <c r="B191" s="92"/>
      <c r="C191" s="12"/>
      <c r="D191" s="13"/>
      <c r="E191" s="12"/>
      <c r="F191" s="11"/>
      <c r="G191" s="26" t="str">
        <f>IF(F191="","",SUMPRODUCT(IF(I191="",0,INDEX('Appendix 3 Rules'!$B$2:$B$18,MATCH(F191,'Appendix 3 Rules'!$A$2:$A$17))))+(IF(K191="",0,INDEX('Appendix 3 Rules'!$C$2:$C$18,MATCH(F191,'Appendix 3 Rules'!$A$2:$A$17))))+(IF(M191="",0,INDEX('Appendix 3 Rules'!$D$2:$D$18,MATCH(F191,'Appendix 3 Rules'!$A$2:$A$17))))+(IF(O191="",0,INDEX('Appendix 3 Rules'!$E$2:$E$18,MATCH(F191,'Appendix 3 Rules'!$A$2:$A$17))))+(IF(Q191="",0,INDEX('Appendix 3 Rules'!$F$2:$F$18,MATCH(F191,'Appendix 3 Rules'!$A$2:$A$17))))+(IF(S191="",0,INDEX('Appendix 3 Rules'!$G$2:$G$18,MATCH(F191,'Appendix 3 Rules'!$A$2:$A$17))))+(IF(U191="",0,INDEX('Appendix 3 Rules'!$H$2:$H$18,MATCH(F191,'Appendix 3 Rules'!$A$2:$A$17))))+(IF(W191="",0,INDEX('Appendix 3 Rules'!$I$2:$I$18,MATCH(F191,'Appendix 3 Rules'!$A$2:$A$17))))+(IF(Y191="",0,INDEX('Appendix 3 Rules'!$J$2:$J$18,MATCH(F191,'Appendix 3 Rules'!$A$2:$A$17))))+(IF(AA191="",0,INDEX('Appendix 3 Rules'!$K$2:$K$18,MATCH(F191,'Appendix 3 Rules'!$A$2:$A$17))))+(IF(AC191="",0,INDEX('Appendix 3 Rules'!$L$2:$L$18,MATCH(F191,'Appendix 3 Rules'!$A$2:$A$17))))+(IF(AE191="",0,INDEX('Appendix 3 Rules'!$M$2:$M$18,MATCH(F191,'Appendix 3 Rules'!$A$2:$A$17))))+(IF(AG191="",0,INDEX('Appendix 3 Rules'!$N$2:$N$18,MATCH(F191,'Appendix 3 Rules'!$A$2:$A$17))))+(IF(F191="gc1",VLOOKUP(F191,'Appendix 3 Rules'!A$34:$O182,15)))+(IF(F191="gc2",VLOOKUP(F191,'Appendix 3 Rules'!A$34:$O182,15)))+(IF(F191="gc3",VLOOKUP(F191,'Appendix 3 Rules'!A$34:$O182,15)))+(IF(F191="gr1",VLOOKUP(F191,'Appendix 3 Rules'!A$34:$O182,15)))+(IF(F191="gr2",VLOOKUP(F191,'Appendix 3 Rules'!A$34:$O182,15)))+(IF(F191="gr3",VLOOKUP(F191,'Appendix 3 Rules'!A$34:$O182,15)))+(IF(F191="h1",VLOOKUP(F191,'Appendix 3 Rules'!A$34:$O182,15)))+(IF(F191="h2",VLOOKUP(F191,'Appendix 3 Rules'!A$34:$O182,15)))+(IF(F191="h3",VLOOKUP(F191,'Appendix 3 Rules'!A$34:$O182,15)))+(IF(F191="i1",VLOOKUP(F191,'Appendix 3 Rules'!A$34:$O182,15)))+(IF(F191="i2",VLOOKUP(F191,'Appendix 3 Rules'!A$34:$O182,15)))+(IF(F191="j1",VLOOKUP(F191,'Appendix 3 Rules'!A$34:$O182,15)))+(IF(F191="j2",VLOOKUP(F191,'Appendix 3 Rules'!A$34:$O182,15)))+(IF(F191="k",VLOOKUP(F191,'Appendix 3 Rules'!A$34:$O182,15)))+(IF(F191="l1",VLOOKUP(F191,'Appendix 3 Rules'!A$34:$O182,15)))+(IF(F191="l2",VLOOKUP(F191,'Appendix 3 Rules'!A$34:$O182,15)))+(IF(F191="m1",VLOOKUP(F191,'Appendix 3 Rules'!A$34:$O182,15)))+(IF(F191="m2",VLOOKUP(F191,'Appendix 3 Rules'!A$34:$O182,15)))+(IF(F191="m3",VLOOKUP(F191,'Appendix 3 Rules'!A$34:$O182,15)))+(IF(F191="n",VLOOKUP(F191,'Appendix 3 Rules'!A$34:$O182,15)))+(IF(F191="o",VLOOKUP(F191,'Appendix 3 Rules'!A$34:$O182,15)))+(IF(F191="p",VLOOKUP(F191,'Appendix 3 Rules'!A$34:$O182,15)))+(IF(F191="q",VLOOKUP(F191,'Appendix 3 Rules'!A$34:$O182,15)))+(IF(F191="r",VLOOKUP(F191,'Appendix 3 Rules'!A$34:$O182,15)))+(IF(F191="s",VLOOKUP(F191,'Appendix 3 Rules'!A$34:$O182,15)))+(IF(F191="t",VLOOKUP(F191,'Appendix 3 Rules'!A$34:$O182,15)))+(IF(F191="u",VLOOKUP(F191,'Appendix 3 Rules'!A$34:$O182,15))))</f>
        <v/>
      </c>
      <c r="H191" s="93" t="str">
        <f>IF(F191="","",IF(OR(F191="d",F191="e",F191="gc1",F191="gc2",F191="gc3",F191="gr1",F191="gr2",F191="gr3",F191="h1",F191="h2",F191="h3",F191="i1",F191="i2",F191="j1",F191="j2",F191="k",F191="l1",F191="l2",F191="m1",F191="m2",F191="m3",F191="n",F191="o",F191="p",F191="q",F191="r",F191="s",F191="t",F191="u",F191="f"),MIN(G191,VLOOKUP(F191,'Appx 3 (Mass) Rules'!$A$1:$D$150,4,0)),MIN(G191,VLOOKUP(F191,'Appx 3 (Mass) Rules'!$A$1:$D$150,4,0),SUMPRODUCT(IF(I191="",0,INDEX('Appendix 3 Rules'!$B$2:$B$18,MATCH(F191,'Appendix 3 Rules'!$A$2:$A$17))))+(IF(K191="",0,INDEX('Appendix 3 Rules'!$C$2:$C$18,MATCH(F191,'Appendix 3 Rules'!$A$2:$A$17))))+(IF(M191="",0,INDEX('Appendix 3 Rules'!$D$2:$D$18,MATCH(F191,'Appendix 3 Rules'!$A$2:$A$17))))+(IF(O191="",0,INDEX('Appendix 3 Rules'!$E$2:$E$18,MATCH(F191,'Appendix 3 Rules'!$A$2:$A$17))))+(IF(Q191="",0,INDEX('Appendix 3 Rules'!$F$2:$F$18,MATCH(F191,'Appendix 3 Rules'!$A$2:$A$17))))+(IF(S191="",0,INDEX('Appendix 3 Rules'!$G$2:$G$18,MATCH(F191,'Appendix 3 Rules'!$A$2:$A$17))))+(IF(U191="",0,INDEX('Appendix 3 Rules'!$H$2:$H$18,MATCH(F191,'Appendix 3 Rules'!$A$2:$A$17))))+(IF(W191="",0,INDEX('Appendix 3 Rules'!$I$2:$I$18,MATCH(F191,'Appendix 3 Rules'!$A$2:$A$17))))+(IF(Y191="",0,INDEX('Appendix 3 Rules'!$J$2:$J$18,MATCH(F191,'Appendix 3 Rules'!$A$2:$A$17))))+(IF(AA191="",0,INDEX('Appendix 3 Rules'!$K$2:$K$18,MATCH(F191,'Appendix 3 Rules'!$A$2:$A$17))))+(IF(AC191="",0,INDEX('Appendix 3 Rules'!$L$2:$L$18,MATCH(F191,'Appendix 3 Rules'!$A$2:$A$17))))+(IF(AE191="",0,INDEX('Appendix 3 Rules'!$M$2:$M$18,MATCH(F191,'Appendix 3 Rules'!$A$2:$A$17))))+(IF(AG191="",0,INDEX('Appendix 3 Rules'!$N$2:$N$18,MATCH(F191,'Appendix 3 Rules'!$A$2:$A$17))))+(IF(F191="gc1",VLOOKUP(F191,'Appendix 3 Rules'!A$34:$O182,15)))+(IF(F191="gc2",VLOOKUP(F191,'Appendix 3 Rules'!A$34:$O182,15)))+(IF(F191="gc3",VLOOKUP(F191,'Appendix 3 Rules'!A$34:$O182,15)))+(IF(F191="gr1",VLOOKUP(F191,'Appendix 3 Rules'!A$34:$O182,15)))+(IF(F191="gr2",VLOOKUP(F191,'Appendix 3 Rules'!A$34:$O182,15)))+(IF(F191="gr3",VLOOKUP(F191,'Appendix 3 Rules'!A$34:$O182,15)))+(IF(F191="h1",VLOOKUP(F191,'Appendix 3 Rules'!A$34:$O182,15)))+(IF(F191="h2",VLOOKUP(F191,'Appendix 3 Rules'!A$34:$O182,15)))+(IF(F191="h3",VLOOKUP(F191,'Appendix 3 Rules'!A$34:$O182,15)))+(IF(F191="i1",VLOOKUP(F191,'Appendix 3 Rules'!A$34:$O182,15)))+(IF(F191="i2",VLOOKUP(F191,'Appendix 3 Rules'!A$34:$O182,15)))+(IF(F191="j1",VLOOKUP(F191,'Appendix 3 Rules'!A$34:$O182,15)))+(IF(F191="j2",VLOOKUP(F191,'Appendix 3 Rules'!A$34:$O182,15)))+(IF(F191="k",VLOOKUP(F191,'Appendix 3 Rules'!A$34:$O182,15)))+(IF(F191="l1",VLOOKUP(F191,'Appendix 3 Rules'!A$34:$O182,15)))+(IF(F191="l2",VLOOKUP(F191,'Appendix 3 Rules'!A$34:$O182,15)))+(IF(F191="m1",VLOOKUP(F191,'Appendix 3 Rules'!A$34:$O182,15)))+(IF(F191="m2",VLOOKUP(F191,'Appendix 3 Rules'!A$34:$O182,15)))+(IF(F191="m3",VLOOKUP(F191,'Appendix 3 Rules'!A$34:$O182,15)))+(IF(F191="n",VLOOKUP(F191,'Appendix 3 Rules'!A$34:$O182,15)))+(IF(F191="o",VLOOKUP(F191,'Appendix 3 Rules'!A$34:$O182,15)))+(IF(F191="p",VLOOKUP(F191,'Appendix 3 Rules'!A$34:$O182,15)))+(IF(F191="q",VLOOKUP(F191,'Appendix 3 Rules'!A$34:$O182,15)))+(IF(F191="r",VLOOKUP(F191,'Appendix 3 Rules'!A$34:$O182,15)))+(IF(F191="s",VLOOKUP(F191,'Appendix 3 Rules'!A$34:$O182,15)))+(IF(F191="t",VLOOKUP(F191,'Appendix 3 Rules'!A$34:$O182,15)))+(IF(F191="u",VLOOKUP(F191,'Appendix 3 Rules'!A$34:$O182,15))))))</f>
        <v/>
      </c>
      <c r="I191" s="15"/>
      <c r="J191" s="16"/>
      <c r="K191" s="15"/>
      <c r="L191" s="16"/>
      <c r="M191" s="15"/>
      <c r="N191" s="16"/>
      <c r="O191" s="15"/>
      <c r="P191" s="16"/>
      <c r="Q191" s="15"/>
      <c r="R191" s="16"/>
      <c r="S191" s="15"/>
      <c r="T191" s="16"/>
      <c r="U191" s="15"/>
      <c r="V191" s="16"/>
      <c r="W191" s="15"/>
      <c r="X191" s="16"/>
      <c r="Y191" s="15"/>
      <c r="Z191" s="16"/>
      <c r="AA191" s="15"/>
      <c r="AB191" s="16"/>
      <c r="AC191" s="11"/>
      <c r="AD191" s="16"/>
      <c r="AE191" s="11"/>
      <c r="AF191" s="16"/>
      <c r="AG191" s="11"/>
      <c r="AH191" s="16"/>
      <c r="AJ191" s="16" t="str">
        <f>IF(AND(F191&lt;&gt;"f",M191&lt;&gt;""),VLOOKUP(F191,'Appendix 3 Rules'!$A$1:$O$34,4,FALSE),"")</f>
        <v/>
      </c>
      <c r="AK191" s="16" t="str">
        <f>IF(Q191="","",VLOOKUP(F191,'Appendix 3 Rules'!$A$1:$N$34,6,FALSE))</f>
        <v/>
      </c>
      <c r="AL191" s="16" t="str">
        <f>IF(AND(F191="f",U191&lt;&gt;""),VLOOKUP(F191,'Appendix 3 Rules'!$A$1:$N$34,8,FALSE),"")</f>
        <v/>
      </c>
    </row>
    <row r="192" spans="1:38" ht="18" customHeight="1" x14ac:dyDescent="0.2">
      <c r="B192" s="92"/>
      <c r="C192" s="12"/>
      <c r="D192" s="13"/>
      <c r="E192" s="12"/>
      <c r="F192" s="11"/>
      <c r="G192" s="26" t="str">
        <f>IF(F192="","",SUMPRODUCT(IF(I192="",0,INDEX('Appendix 3 Rules'!$B$2:$B$18,MATCH(F192,'Appendix 3 Rules'!$A$2:$A$17))))+(IF(K192="",0,INDEX('Appendix 3 Rules'!$C$2:$C$18,MATCH(F192,'Appendix 3 Rules'!$A$2:$A$17))))+(IF(M192="",0,INDEX('Appendix 3 Rules'!$D$2:$D$18,MATCH(F192,'Appendix 3 Rules'!$A$2:$A$17))))+(IF(O192="",0,INDEX('Appendix 3 Rules'!$E$2:$E$18,MATCH(F192,'Appendix 3 Rules'!$A$2:$A$17))))+(IF(Q192="",0,INDEX('Appendix 3 Rules'!$F$2:$F$18,MATCH(F192,'Appendix 3 Rules'!$A$2:$A$17))))+(IF(S192="",0,INDEX('Appendix 3 Rules'!$G$2:$G$18,MATCH(F192,'Appendix 3 Rules'!$A$2:$A$17))))+(IF(U192="",0,INDEX('Appendix 3 Rules'!$H$2:$H$18,MATCH(F192,'Appendix 3 Rules'!$A$2:$A$17))))+(IF(W192="",0,INDEX('Appendix 3 Rules'!$I$2:$I$18,MATCH(F192,'Appendix 3 Rules'!$A$2:$A$17))))+(IF(Y192="",0,INDEX('Appendix 3 Rules'!$J$2:$J$18,MATCH(F192,'Appendix 3 Rules'!$A$2:$A$17))))+(IF(AA192="",0,INDEX('Appendix 3 Rules'!$K$2:$K$18,MATCH(F192,'Appendix 3 Rules'!$A$2:$A$17))))+(IF(AC192="",0,INDEX('Appendix 3 Rules'!$L$2:$L$18,MATCH(F192,'Appendix 3 Rules'!$A$2:$A$17))))+(IF(AE192="",0,INDEX('Appendix 3 Rules'!$M$2:$M$18,MATCH(F192,'Appendix 3 Rules'!$A$2:$A$17))))+(IF(AG192="",0,INDEX('Appendix 3 Rules'!$N$2:$N$18,MATCH(F192,'Appendix 3 Rules'!$A$2:$A$17))))+(IF(F192="gc1",VLOOKUP(F192,'Appendix 3 Rules'!A$34:$O183,15)))+(IF(F192="gc2",VLOOKUP(F192,'Appendix 3 Rules'!A$34:$O183,15)))+(IF(F192="gc3",VLOOKUP(F192,'Appendix 3 Rules'!A$34:$O183,15)))+(IF(F192="gr1",VLOOKUP(F192,'Appendix 3 Rules'!A$34:$O183,15)))+(IF(F192="gr2",VLOOKUP(F192,'Appendix 3 Rules'!A$34:$O183,15)))+(IF(F192="gr3",VLOOKUP(F192,'Appendix 3 Rules'!A$34:$O183,15)))+(IF(F192="h1",VLOOKUP(F192,'Appendix 3 Rules'!A$34:$O183,15)))+(IF(F192="h2",VLOOKUP(F192,'Appendix 3 Rules'!A$34:$O183,15)))+(IF(F192="h3",VLOOKUP(F192,'Appendix 3 Rules'!A$34:$O183,15)))+(IF(F192="i1",VLOOKUP(F192,'Appendix 3 Rules'!A$34:$O183,15)))+(IF(F192="i2",VLOOKUP(F192,'Appendix 3 Rules'!A$34:$O183,15)))+(IF(F192="j1",VLOOKUP(F192,'Appendix 3 Rules'!A$34:$O183,15)))+(IF(F192="j2",VLOOKUP(F192,'Appendix 3 Rules'!A$34:$O183,15)))+(IF(F192="k",VLOOKUP(F192,'Appendix 3 Rules'!A$34:$O183,15)))+(IF(F192="l1",VLOOKUP(F192,'Appendix 3 Rules'!A$34:$O183,15)))+(IF(F192="l2",VLOOKUP(F192,'Appendix 3 Rules'!A$34:$O183,15)))+(IF(F192="m1",VLOOKUP(F192,'Appendix 3 Rules'!A$34:$O183,15)))+(IF(F192="m2",VLOOKUP(F192,'Appendix 3 Rules'!A$34:$O183,15)))+(IF(F192="m3",VLOOKUP(F192,'Appendix 3 Rules'!A$34:$O183,15)))+(IF(F192="n",VLOOKUP(F192,'Appendix 3 Rules'!A$34:$O183,15)))+(IF(F192="o",VLOOKUP(F192,'Appendix 3 Rules'!A$34:$O183,15)))+(IF(F192="p",VLOOKUP(F192,'Appendix 3 Rules'!A$34:$O183,15)))+(IF(F192="q",VLOOKUP(F192,'Appendix 3 Rules'!A$34:$O183,15)))+(IF(F192="r",VLOOKUP(F192,'Appendix 3 Rules'!A$34:$O183,15)))+(IF(F192="s",VLOOKUP(F192,'Appendix 3 Rules'!A$34:$O183,15)))+(IF(F192="t",VLOOKUP(F192,'Appendix 3 Rules'!A$34:$O183,15)))+(IF(F192="u",VLOOKUP(F192,'Appendix 3 Rules'!A$34:$O183,15))))</f>
        <v/>
      </c>
      <c r="H192" s="93" t="str">
        <f>IF(F192="","",IF(OR(F192="d",F192="e",F192="gc1",F192="gc2",F192="gc3",F192="gr1",F192="gr2",F192="gr3",F192="h1",F192="h2",F192="h3",F192="i1",F192="i2",F192="j1",F192="j2",F192="k",F192="l1",F192="l2",F192="m1",F192="m2",F192="m3",F192="n",F192="o",F192="p",F192="q",F192="r",F192="s",F192="t",F192="u",F192="f"),MIN(G192,VLOOKUP(F192,'Appx 3 (Mass) Rules'!$A$1:$D$150,4,0)),MIN(G192,VLOOKUP(F192,'Appx 3 (Mass) Rules'!$A$1:$D$150,4,0),SUMPRODUCT(IF(I192="",0,INDEX('Appendix 3 Rules'!$B$2:$B$18,MATCH(F192,'Appendix 3 Rules'!$A$2:$A$17))))+(IF(K192="",0,INDEX('Appendix 3 Rules'!$C$2:$C$18,MATCH(F192,'Appendix 3 Rules'!$A$2:$A$17))))+(IF(M192="",0,INDEX('Appendix 3 Rules'!$D$2:$D$18,MATCH(F192,'Appendix 3 Rules'!$A$2:$A$17))))+(IF(O192="",0,INDEX('Appendix 3 Rules'!$E$2:$E$18,MATCH(F192,'Appendix 3 Rules'!$A$2:$A$17))))+(IF(Q192="",0,INDEX('Appendix 3 Rules'!$F$2:$F$18,MATCH(F192,'Appendix 3 Rules'!$A$2:$A$17))))+(IF(S192="",0,INDEX('Appendix 3 Rules'!$G$2:$G$18,MATCH(F192,'Appendix 3 Rules'!$A$2:$A$17))))+(IF(U192="",0,INDEX('Appendix 3 Rules'!$H$2:$H$18,MATCH(F192,'Appendix 3 Rules'!$A$2:$A$17))))+(IF(W192="",0,INDEX('Appendix 3 Rules'!$I$2:$I$18,MATCH(F192,'Appendix 3 Rules'!$A$2:$A$17))))+(IF(Y192="",0,INDEX('Appendix 3 Rules'!$J$2:$J$18,MATCH(F192,'Appendix 3 Rules'!$A$2:$A$17))))+(IF(AA192="",0,INDEX('Appendix 3 Rules'!$K$2:$K$18,MATCH(F192,'Appendix 3 Rules'!$A$2:$A$17))))+(IF(AC192="",0,INDEX('Appendix 3 Rules'!$L$2:$L$18,MATCH(F192,'Appendix 3 Rules'!$A$2:$A$17))))+(IF(AE192="",0,INDEX('Appendix 3 Rules'!$M$2:$M$18,MATCH(F192,'Appendix 3 Rules'!$A$2:$A$17))))+(IF(AG192="",0,INDEX('Appendix 3 Rules'!$N$2:$N$18,MATCH(F192,'Appendix 3 Rules'!$A$2:$A$17))))+(IF(F192="gc1",VLOOKUP(F192,'Appendix 3 Rules'!A$34:$O183,15)))+(IF(F192="gc2",VLOOKUP(F192,'Appendix 3 Rules'!A$34:$O183,15)))+(IF(F192="gc3",VLOOKUP(F192,'Appendix 3 Rules'!A$34:$O183,15)))+(IF(F192="gr1",VLOOKUP(F192,'Appendix 3 Rules'!A$34:$O183,15)))+(IF(F192="gr2",VLOOKUP(F192,'Appendix 3 Rules'!A$34:$O183,15)))+(IF(F192="gr3",VLOOKUP(F192,'Appendix 3 Rules'!A$34:$O183,15)))+(IF(F192="h1",VLOOKUP(F192,'Appendix 3 Rules'!A$34:$O183,15)))+(IF(F192="h2",VLOOKUP(F192,'Appendix 3 Rules'!A$34:$O183,15)))+(IF(F192="h3",VLOOKUP(F192,'Appendix 3 Rules'!A$34:$O183,15)))+(IF(F192="i1",VLOOKUP(F192,'Appendix 3 Rules'!A$34:$O183,15)))+(IF(F192="i2",VLOOKUP(F192,'Appendix 3 Rules'!A$34:$O183,15)))+(IF(F192="j1",VLOOKUP(F192,'Appendix 3 Rules'!A$34:$O183,15)))+(IF(F192="j2",VLOOKUP(F192,'Appendix 3 Rules'!A$34:$O183,15)))+(IF(F192="k",VLOOKUP(F192,'Appendix 3 Rules'!A$34:$O183,15)))+(IF(F192="l1",VLOOKUP(F192,'Appendix 3 Rules'!A$34:$O183,15)))+(IF(F192="l2",VLOOKUP(F192,'Appendix 3 Rules'!A$34:$O183,15)))+(IF(F192="m1",VLOOKUP(F192,'Appendix 3 Rules'!A$34:$O183,15)))+(IF(F192="m2",VLOOKUP(F192,'Appendix 3 Rules'!A$34:$O183,15)))+(IF(F192="m3",VLOOKUP(F192,'Appendix 3 Rules'!A$34:$O183,15)))+(IF(F192="n",VLOOKUP(F192,'Appendix 3 Rules'!A$34:$O183,15)))+(IF(F192="o",VLOOKUP(F192,'Appendix 3 Rules'!A$34:$O183,15)))+(IF(F192="p",VLOOKUP(F192,'Appendix 3 Rules'!A$34:$O183,15)))+(IF(F192="q",VLOOKUP(F192,'Appendix 3 Rules'!A$34:$O183,15)))+(IF(F192="r",VLOOKUP(F192,'Appendix 3 Rules'!A$34:$O183,15)))+(IF(F192="s",VLOOKUP(F192,'Appendix 3 Rules'!A$34:$O183,15)))+(IF(F192="t",VLOOKUP(F192,'Appendix 3 Rules'!A$34:$O183,15)))+(IF(F192="u",VLOOKUP(F192,'Appendix 3 Rules'!A$34:$O183,15))))))</f>
        <v/>
      </c>
      <c r="I192" s="14"/>
      <c r="J192" s="17"/>
      <c r="K192" s="14"/>
      <c r="L192" s="17"/>
      <c r="M192" s="14"/>
      <c r="N192" s="17"/>
      <c r="O192" s="14"/>
      <c r="P192" s="17"/>
      <c r="Q192" s="14"/>
      <c r="R192" s="17"/>
      <c r="S192" s="90"/>
      <c r="T192" s="17"/>
      <c r="U192" s="14"/>
      <c r="V192" s="17"/>
      <c r="W192" s="14"/>
      <c r="X192" s="17"/>
      <c r="Y192" s="91"/>
      <c r="Z192" s="17"/>
      <c r="AA192" s="91"/>
      <c r="AB192" s="17"/>
      <c r="AC192" s="11"/>
      <c r="AD192" s="16"/>
      <c r="AE192" s="11"/>
      <c r="AF192" s="16"/>
      <c r="AG192" s="11"/>
      <c r="AH192" s="16"/>
      <c r="AJ192" s="16" t="str">
        <f>IF(AND(F192&lt;&gt;"f",M192&lt;&gt;""),VLOOKUP(F192,'Appendix 3 Rules'!$A$1:$O$34,4,FALSE),"")</f>
        <v/>
      </c>
      <c r="AK192" s="16" t="str">
        <f>IF(Q192="","",VLOOKUP(F192,'Appendix 3 Rules'!$A$1:$N$34,6,FALSE))</f>
        <v/>
      </c>
      <c r="AL192" s="16" t="str">
        <f>IF(AND(F192="f",U192&lt;&gt;""),VLOOKUP(F192,'Appendix 3 Rules'!$A$1:$N$34,8,FALSE),"")</f>
        <v/>
      </c>
    </row>
    <row r="193" spans="1:38" ht="18" customHeight="1" x14ac:dyDescent="0.2">
      <c r="B193" s="92"/>
      <c r="C193" s="12"/>
      <c r="D193" s="13"/>
      <c r="E193" s="12"/>
      <c r="F193" s="11"/>
      <c r="G193" s="26" t="str">
        <f>IF(F193="","",SUMPRODUCT(IF(I193="",0,INDEX('Appendix 3 Rules'!$B$2:$B$18,MATCH(F193,'Appendix 3 Rules'!$A$2:$A$17))))+(IF(K193="",0,INDEX('Appendix 3 Rules'!$C$2:$C$18,MATCH(F193,'Appendix 3 Rules'!$A$2:$A$17))))+(IF(M193="",0,INDEX('Appendix 3 Rules'!$D$2:$D$18,MATCH(F193,'Appendix 3 Rules'!$A$2:$A$17))))+(IF(O193="",0,INDEX('Appendix 3 Rules'!$E$2:$E$18,MATCH(F193,'Appendix 3 Rules'!$A$2:$A$17))))+(IF(Q193="",0,INDEX('Appendix 3 Rules'!$F$2:$F$18,MATCH(F193,'Appendix 3 Rules'!$A$2:$A$17))))+(IF(S193="",0,INDEX('Appendix 3 Rules'!$G$2:$G$18,MATCH(F193,'Appendix 3 Rules'!$A$2:$A$17))))+(IF(U193="",0,INDEX('Appendix 3 Rules'!$H$2:$H$18,MATCH(F193,'Appendix 3 Rules'!$A$2:$A$17))))+(IF(W193="",0,INDEX('Appendix 3 Rules'!$I$2:$I$18,MATCH(F193,'Appendix 3 Rules'!$A$2:$A$17))))+(IF(Y193="",0,INDEX('Appendix 3 Rules'!$J$2:$J$18,MATCH(F193,'Appendix 3 Rules'!$A$2:$A$17))))+(IF(AA193="",0,INDEX('Appendix 3 Rules'!$K$2:$K$18,MATCH(F193,'Appendix 3 Rules'!$A$2:$A$17))))+(IF(AC193="",0,INDEX('Appendix 3 Rules'!$L$2:$L$18,MATCH(F193,'Appendix 3 Rules'!$A$2:$A$17))))+(IF(AE193="",0,INDEX('Appendix 3 Rules'!$M$2:$M$18,MATCH(F193,'Appendix 3 Rules'!$A$2:$A$17))))+(IF(AG193="",0,INDEX('Appendix 3 Rules'!$N$2:$N$18,MATCH(F193,'Appendix 3 Rules'!$A$2:$A$17))))+(IF(F193="gc1",VLOOKUP(F193,'Appendix 3 Rules'!A$34:$O184,15)))+(IF(F193="gc2",VLOOKUP(F193,'Appendix 3 Rules'!A$34:$O184,15)))+(IF(F193="gc3",VLOOKUP(F193,'Appendix 3 Rules'!A$34:$O184,15)))+(IF(F193="gr1",VLOOKUP(F193,'Appendix 3 Rules'!A$34:$O184,15)))+(IF(F193="gr2",VLOOKUP(F193,'Appendix 3 Rules'!A$34:$O184,15)))+(IF(F193="gr3",VLOOKUP(F193,'Appendix 3 Rules'!A$34:$O184,15)))+(IF(F193="h1",VLOOKUP(F193,'Appendix 3 Rules'!A$34:$O184,15)))+(IF(F193="h2",VLOOKUP(F193,'Appendix 3 Rules'!A$34:$O184,15)))+(IF(F193="h3",VLOOKUP(F193,'Appendix 3 Rules'!A$34:$O184,15)))+(IF(F193="i1",VLOOKUP(F193,'Appendix 3 Rules'!A$34:$O184,15)))+(IF(F193="i2",VLOOKUP(F193,'Appendix 3 Rules'!A$34:$O184,15)))+(IF(F193="j1",VLOOKUP(F193,'Appendix 3 Rules'!A$34:$O184,15)))+(IF(F193="j2",VLOOKUP(F193,'Appendix 3 Rules'!A$34:$O184,15)))+(IF(F193="k",VLOOKUP(F193,'Appendix 3 Rules'!A$34:$O184,15)))+(IF(F193="l1",VLOOKUP(F193,'Appendix 3 Rules'!A$34:$O184,15)))+(IF(F193="l2",VLOOKUP(F193,'Appendix 3 Rules'!A$34:$O184,15)))+(IF(F193="m1",VLOOKUP(F193,'Appendix 3 Rules'!A$34:$O184,15)))+(IF(F193="m2",VLOOKUP(F193,'Appendix 3 Rules'!A$34:$O184,15)))+(IF(F193="m3",VLOOKUP(F193,'Appendix 3 Rules'!A$34:$O184,15)))+(IF(F193="n",VLOOKUP(F193,'Appendix 3 Rules'!A$34:$O184,15)))+(IF(F193="o",VLOOKUP(F193,'Appendix 3 Rules'!A$34:$O184,15)))+(IF(F193="p",VLOOKUP(F193,'Appendix 3 Rules'!A$34:$O184,15)))+(IF(F193="q",VLOOKUP(F193,'Appendix 3 Rules'!A$34:$O184,15)))+(IF(F193="r",VLOOKUP(F193,'Appendix 3 Rules'!A$34:$O184,15)))+(IF(F193="s",VLOOKUP(F193,'Appendix 3 Rules'!A$34:$O184,15)))+(IF(F193="t",VLOOKUP(F193,'Appendix 3 Rules'!A$34:$O184,15)))+(IF(F193="u",VLOOKUP(F193,'Appendix 3 Rules'!A$34:$O184,15))))</f>
        <v/>
      </c>
      <c r="H193" s="93" t="str">
        <f>IF(F193="","",IF(OR(F193="d",F193="e",F193="gc1",F193="gc2",F193="gc3",F193="gr1",F193="gr2",F193="gr3",F193="h1",F193="h2",F193="h3",F193="i1",F193="i2",F193="j1",F193="j2",F193="k",F193="l1",F193="l2",F193="m1",F193="m2",F193="m3",F193="n",F193="o",F193="p",F193="q",F193="r",F193="s",F193="t",F193="u",F193="f"),MIN(G193,VLOOKUP(F193,'Appx 3 (Mass) Rules'!$A$1:$D$150,4,0)),MIN(G193,VLOOKUP(F193,'Appx 3 (Mass) Rules'!$A$1:$D$150,4,0),SUMPRODUCT(IF(I193="",0,INDEX('Appendix 3 Rules'!$B$2:$B$18,MATCH(F193,'Appendix 3 Rules'!$A$2:$A$17))))+(IF(K193="",0,INDEX('Appendix 3 Rules'!$C$2:$C$18,MATCH(F193,'Appendix 3 Rules'!$A$2:$A$17))))+(IF(M193="",0,INDEX('Appendix 3 Rules'!$D$2:$D$18,MATCH(F193,'Appendix 3 Rules'!$A$2:$A$17))))+(IF(O193="",0,INDEX('Appendix 3 Rules'!$E$2:$E$18,MATCH(F193,'Appendix 3 Rules'!$A$2:$A$17))))+(IF(Q193="",0,INDEX('Appendix 3 Rules'!$F$2:$F$18,MATCH(F193,'Appendix 3 Rules'!$A$2:$A$17))))+(IF(S193="",0,INDEX('Appendix 3 Rules'!$G$2:$G$18,MATCH(F193,'Appendix 3 Rules'!$A$2:$A$17))))+(IF(U193="",0,INDEX('Appendix 3 Rules'!$H$2:$H$18,MATCH(F193,'Appendix 3 Rules'!$A$2:$A$17))))+(IF(W193="",0,INDEX('Appendix 3 Rules'!$I$2:$I$18,MATCH(F193,'Appendix 3 Rules'!$A$2:$A$17))))+(IF(Y193="",0,INDEX('Appendix 3 Rules'!$J$2:$J$18,MATCH(F193,'Appendix 3 Rules'!$A$2:$A$17))))+(IF(AA193="",0,INDEX('Appendix 3 Rules'!$K$2:$K$18,MATCH(F193,'Appendix 3 Rules'!$A$2:$A$17))))+(IF(AC193="",0,INDEX('Appendix 3 Rules'!$L$2:$L$18,MATCH(F193,'Appendix 3 Rules'!$A$2:$A$17))))+(IF(AE193="",0,INDEX('Appendix 3 Rules'!$M$2:$M$18,MATCH(F193,'Appendix 3 Rules'!$A$2:$A$17))))+(IF(AG193="",0,INDEX('Appendix 3 Rules'!$N$2:$N$18,MATCH(F193,'Appendix 3 Rules'!$A$2:$A$17))))+(IF(F193="gc1",VLOOKUP(F193,'Appendix 3 Rules'!A$34:$O184,15)))+(IF(F193="gc2",VLOOKUP(F193,'Appendix 3 Rules'!A$34:$O184,15)))+(IF(F193="gc3",VLOOKUP(F193,'Appendix 3 Rules'!A$34:$O184,15)))+(IF(F193="gr1",VLOOKUP(F193,'Appendix 3 Rules'!A$34:$O184,15)))+(IF(F193="gr2",VLOOKUP(F193,'Appendix 3 Rules'!A$34:$O184,15)))+(IF(F193="gr3",VLOOKUP(F193,'Appendix 3 Rules'!A$34:$O184,15)))+(IF(F193="h1",VLOOKUP(F193,'Appendix 3 Rules'!A$34:$O184,15)))+(IF(F193="h2",VLOOKUP(F193,'Appendix 3 Rules'!A$34:$O184,15)))+(IF(F193="h3",VLOOKUP(F193,'Appendix 3 Rules'!A$34:$O184,15)))+(IF(F193="i1",VLOOKUP(F193,'Appendix 3 Rules'!A$34:$O184,15)))+(IF(F193="i2",VLOOKUP(F193,'Appendix 3 Rules'!A$34:$O184,15)))+(IF(F193="j1",VLOOKUP(F193,'Appendix 3 Rules'!A$34:$O184,15)))+(IF(F193="j2",VLOOKUP(F193,'Appendix 3 Rules'!A$34:$O184,15)))+(IF(F193="k",VLOOKUP(F193,'Appendix 3 Rules'!A$34:$O184,15)))+(IF(F193="l1",VLOOKUP(F193,'Appendix 3 Rules'!A$34:$O184,15)))+(IF(F193="l2",VLOOKUP(F193,'Appendix 3 Rules'!A$34:$O184,15)))+(IF(F193="m1",VLOOKUP(F193,'Appendix 3 Rules'!A$34:$O184,15)))+(IF(F193="m2",VLOOKUP(F193,'Appendix 3 Rules'!A$34:$O184,15)))+(IF(F193="m3",VLOOKUP(F193,'Appendix 3 Rules'!A$34:$O184,15)))+(IF(F193="n",VLOOKUP(F193,'Appendix 3 Rules'!A$34:$O184,15)))+(IF(F193="o",VLOOKUP(F193,'Appendix 3 Rules'!A$34:$O184,15)))+(IF(F193="p",VLOOKUP(F193,'Appendix 3 Rules'!A$34:$O184,15)))+(IF(F193="q",VLOOKUP(F193,'Appendix 3 Rules'!A$34:$O184,15)))+(IF(F193="r",VLOOKUP(F193,'Appendix 3 Rules'!A$34:$O184,15)))+(IF(F193="s",VLOOKUP(F193,'Appendix 3 Rules'!A$34:$O184,15)))+(IF(F193="t",VLOOKUP(F193,'Appendix 3 Rules'!A$34:$O184,15)))+(IF(F193="u",VLOOKUP(F193,'Appendix 3 Rules'!A$34:$O184,15))))))</f>
        <v/>
      </c>
      <c r="I193" s="15"/>
      <c r="J193" s="16"/>
      <c r="K193" s="15"/>
      <c r="L193" s="16"/>
      <c r="M193" s="15"/>
      <c r="N193" s="16"/>
      <c r="O193" s="15"/>
      <c r="P193" s="16"/>
      <c r="Q193" s="15"/>
      <c r="R193" s="16"/>
      <c r="S193" s="15"/>
      <c r="T193" s="16"/>
      <c r="U193" s="15"/>
      <c r="V193" s="16"/>
      <c r="W193" s="15"/>
      <c r="X193" s="16"/>
      <c r="Y193" s="15"/>
      <c r="Z193" s="16"/>
      <c r="AA193" s="15"/>
      <c r="AB193" s="16"/>
      <c r="AC193" s="11"/>
      <c r="AD193" s="16"/>
      <c r="AE193" s="11"/>
      <c r="AF193" s="16"/>
      <c r="AG193" s="11"/>
      <c r="AH193" s="16"/>
      <c r="AJ193" s="16" t="str">
        <f>IF(AND(F193&lt;&gt;"f",M193&lt;&gt;""),VLOOKUP(F193,'Appendix 3 Rules'!$A$1:$O$34,4,FALSE),"")</f>
        <v/>
      </c>
      <c r="AK193" s="16" t="str">
        <f>IF(Q193="","",VLOOKUP(F193,'Appendix 3 Rules'!$A$1:$N$34,6,FALSE))</f>
        <v/>
      </c>
      <c r="AL193" s="16" t="str">
        <f>IF(AND(F193="f",U193&lt;&gt;""),VLOOKUP(F193,'Appendix 3 Rules'!$A$1:$N$34,8,FALSE),"")</f>
        <v/>
      </c>
    </row>
    <row r="194" spans="1:38" ht="18" customHeight="1" x14ac:dyDescent="0.2">
      <c r="B194" s="92"/>
      <c r="C194" s="12"/>
      <c r="D194" s="13"/>
      <c r="E194" s="12"/>
      <c r="F194" s="11"/>
      <c r="G194" s="26" t="str">
        <f>IF(F194="","",SUMPRODUCT(IF(I194="",0,INDEX('Appendix 3 Rules'!$B$2:$B$18,MATCH(F194,'Appendix 3 Rules'!$A$2:$A$17))))+(IF(K194="",0,INDEX('Appendix 3 Rules'!$C$2:$C$18,MATCH(F194,'Appendix 3 Rules'!$A$2:$A$17))))+(IF(M194="",0,INDEX('Appendix 3 Rules'!$D$2:$D$18,MATCH(F194,'Appendix 3 Rules'!$A$2:$A$17))))+(IF(O194="",0,INDEX('Appendix 3 Rules'!$E$2:$E$18,MATCH(F194,'Appendix 3 Rules'!$A$2:$A$17))))+(IF(Q194="",0,INDEX('Appendix 3 Rules'!$F$2:$F$18,MATCH(F194,'Appendix 3 Rules'!$A$2:$A$17))))+(IF(S194="",0,INDEX('Appendix 3 Rules'!$G$2:$G$18,MATCH(F194,'Appendix 3 Rules'!$A$2:$A$17))))+(IF(U194="",0,INDEX('Appendix 3 Rules'!$H$2:$H$18,MATCH(F194,'Appendix 3 Rules'!$A$2:$A$17))))+(IF(W194="",0,INDEX('Appendix 3 Rules'!$I$2:$I$18,MATCH(F194,'Appendix 3 Rules'!$A$2:$A$17))))+(IF(Y194="",0,INDEX('Appendix 3 Rules'!$J$2:$J$18,MATCH(F194,'Appendix 3 Rules'!$A$2:$A$17))))+(IF(AA194="",0,INDEX('Appendix 3 Rules'!$K$2:$K$18,MATCH(F194,'Appendix 3 Rules'!$A$2:$A$17))))+(IF(AC194="",0,INDEX('Appendix 3 Rules'!$L$2:$L$18,MATCH(F194,'Appendix 3 Rules'!$A$2:$A$17))))+(IF(AE194="",0,INDEX('Appendix 3 Rules'!$M$2:$M$18,MATCH(F194,'Appendix 3 Rules'!$A$2:$A$17))))+(IF(AG194="",0,INDEX('Appendix 3 Rules'!$N$2:$N$18,MATCH(F194,'Appendix 3 Rules'!$A$2:$A$17))))+(IF(F194="gc1",VLOOKUP(F194,'Appendix 3 Rules'!A$34:$O185,15)))+(IF(F194="gc2",VLOOKUP(F194,'Appendix 3 Rules'!A$34:$O185,15)))+(IF(F194="gc3",VLOOKUP(F194,'Appendix 3 Rules'!A$34:$O185,15)))+(IF(F194="gr1",VLOOKUP(F194,'Appendix 3 Rules'!A$34:$O185,15)))+(IF(F194="gr2",VLOOKUP(F194,'Appendix 3 Rules'!A$34:$O185,15)))+(IF(F194="gr3",VLOOKUP(F194,'Appendix 3 Rules'!A$34:$O185,15)))+(IF(F194="h1",VLOOKUP(F194,'Appendix 3 Rules'!A$34:$O185,15)))+(IF(F194="h2",VLOOKUP(F194,'Appendix 3 Rules'!A$34:$O185,15)))+(IF(F194="h3",VLOOKUP(F194,'Appendix 3 Rules'!A$34:$O185,15)))+(IF(F194="i1",VLOOKUP(F194,'Appendix 3 Rules'!A$34:$O185,15)))+(IF(F194="i2",VLOOKUP(F194,'Appendix 3 Rules'!A$34:$O185,15)))+(IF(F194="j1",VLOOKUP(F194,'Appendix 3 Rules'!A$34:$O185,15)))+(IF(F194="j2",VLOOKUP(F194,'Appendix 3 Rules'!A$34:$O185,15)))+(IF(F194="k",VLOOKUP(F194,'Appendix 3 Rules'!A$34:$O185,15)))+(IF(F194="l1",VLOOKUP(F194,'Appendix 3 Rules'!A$34:$O185,15)))+(IF(F194="l2",VLOOKUP(F194,'Appendix 3 Rules'!A$34:$O185,15)))+(IF(F194="m1",VLOOKUP(F194,'Appendix 3 Rules'!A$34:$O185,15)))+(IF(F194="m2",VLOOKUP(F194,'Appendix 3 Rules'!A$34:$O185,15)))+(IF(F194="m3",VLOOKUP(F194,'Appendix 3 Rules'!A$34:$O185,15)))+(IF(F194="n",VLOOKUP(F194,'Appendix 3 Rules'!A$34:$O185,15)))+(IF(F194="o",VLOOKUP(F194,'Appendix 3 Rules'!A$34:$O185,15)))+(IF(F194="p",VLOOKUP(F194,'Appendix 3 Rules'!A$34:$O185,15)))+(IF(F194="q",VLOOKUP(F194,'Appendix 3 Rules'!A$34:$O185,15)))+(IF(F194="r",VLOOKUP(F194,'Appendix 3 Rules'!A$34:$O185,15)))+(IF(F194="s",VLOOKUP(F194,'Appendix 3 Rules'!A$34:$O185,15)))+(IF(F194="t",VLOOKUP(F194,'Appendix 3 Rules'!A$34:$O185,15)))+(IF(F194="u",VLOOKUP(F194,'Appendix 3 Rules'!A$34:$O185,15))))</f>
        <v/>
      </c>
      <c r="H194" s="93" t="str">
        <f>IF(F194="","",IF(OR(F194="d",F194="e",F194="gc1",F194="gc2",F194="gc3",F194="gr1",F194="gr2",F194="gr3",F194="h1",F194="h2",F194="h3",F194="i1",F194="i2",F194="j1",F194="j2",F194="k",F194="l1",F194="l2",F194="m1",F194="m2",F194="m3",F194="n",F194="o",F194="p",F194="q",F194="r",F194="s",F194="t",F194="u",F194="f"),MIN(G194,VLOOKUP(F194,'Appx 3 (Mass) Rules'!$A$1:$D$150,4,0)),MIN(G194,VLOOKUP(F194,'Appx 3 (Mass) Rules'!$A$1:$D$150,4,0),SUMPRODUCT(IF(I194="",0,INDEX('Appendix 3 Rules'!$B$2:$B$18,MATCH(F194,'Appendix 3 Rules'!$A$2:$A$17))))+(IF(K194="",0,INDEX('Appendix 3 Rules'!$C$2:$C$18,MATCH(F194,'Appendix 3 Rules'!$A$2:$A$17))))+(IF(M194="",0,INDEX('Appendix 3 Rules'!$D$2:$D$18,MATCH(F194,'Appendix 3 Rules'!$A$2:$A$17))))+(IF(O194="",0,INDEX('Appendix 3 Rules'!$E$2:$E$18,MATCH(F194,'Appendix 3 Rules'!$A$2:$A$17))))+(IF(Q194="",0,INDEX('Appendix 3 Rules'!$F$2:$F$18,MATCH(F194,'Appendix 3 Rules'!$A$2:$A$17))))+(IF(S194="",0,INDEX('Appendix 3 Rules'!$G$2:$G$18,MATCH(F194,'Appendix 3 Rules'!$A$2:$A$17))))+(IF(U194="",0,INDEX('Appendix 3 Rules'!$H$2:$H$18,MATCH(F194,'Appendix 3 Rules'!$A$2:$A$17))))+(IF(W194="",0,INDEX('Appendix 3 Rules'!$I$2:$I$18,MATCH(F194,'Appendix 3 Rules'!$A$2:$A$17))))+(IF(Y194="",0,INDEX('Appendix 3 Rules'!$J$2:$J$18,MATCH(F194,'Appendix 3 Rules'!$A$2:$A$17))))+(IF(AA194="",0,INDEX('Appendix 3 Rules'!$K$2:$K$18,MATCH(F194,'Appendix 3 Rules'!$A$2:$A$17))))+(IF(AC194="",0,INDEX('Appendix 3 Rules'!$L$2:$L$18,MATCH(F194,'Appendix 3 Rules'!$A$2:$A$17))))+(IF(AE194="",0,INDEX('Appendix 3 Rules'!$M$2:$M$18,MATCH(F194,'Appendix 3 Rules'!$A$2:$A$17))))+(IF(AG194="",0,INDEX('Appendix 3 Rules'!$N$2:$N$18,MATCH(F194,'Appendix 3 Rules'!$A$2:$A$17))))+(IF(F194="gc1",VLOOKUP(F194,'Appendix 3 Rules'!A$34:$O185,15)))+(IF(F194="gc2",VLOOKUP(F194,'Appendix 3 Rules'!A$34:$O185,15)))+(IF(F194="gc3",VLOOKUP(F194,'Appendix 3 Rules'!A$34:$O185,15)))+(IF(F194="gr1",VLOOKUP(F194,'Appendix 3 Rules'!A$34:$O185,15)))+(IF(F194="gr2",VLOOKUP(F194,'Appendix 3 Rules'!A$34:$O185,15)))+(IF(F194="gr3",VLOOKUP(F194,'Appendix 3 Rules'!A$34:$O185,15)))+(IF(F194="h1",VLOOKUP(F194,'Appendix 3 Rules'!A$34:$O185,15)))+(IF(F194="h2",VLOOKUP(F194,'Appendix 3 Rules'!A$34:$O185,15)))+(IF(F194="h3",VLOOKUP(F194,'Appendix 3 Rules'!A$34:$O185,15)))+(IF(F194="i1",VLOOKUP(F194,'Appendix 3 Rules'!A$34:$O185,15)))+(IF(F194="i2",VLOOKUP(F194,'Appendix 3 Rules'!A$34:$O185,15)))+(IF(F194="j1",VLOOKUP(F194,'Appendix 3 Rules'!A$34:$O185,15)))+(IF(F194="j2",VLOOKUP(F194,'Appendix 3 Rules'!A$34:$O185,15)))+(IF(F194="k",VLOOKUP(F194,'Appendix 3 Rules'!A$34:$O185,15)))+(IF(F194="l1",VLOOKUP(F194,'Appendix 3 Rules'!A$34:$O185,15)))+(IF(F194="l2",VLOOKUP(F194,'Appendix 3 Rules'!A$34:$O185,15)))+(IF(F194="m1",VLOOKUP(F194,'Appendix 3 Rules'!A$34:$O185,15)))+(IF(F194="m2",VLOOKUP(F194,'Appendix 3 Rules'!A$34:$O185,15)))+(IF(F194="m3",VLOOKUP(F194,'Appendix 3 Rules'!A$34:$O185,15)))+(IF(F194="n",VLOOKUP(F194,'Appendix 3 Rules'!A$34:$O185,15)))+(IF(F194="o",VLOOKUP(F194,'Appendix 3 Rules'!A$34:$O185,15)))+(IF(F194="p",VLOOKUP(F194,'Appendix 3 Rules'!A$34:$O185,15)))+(IF(F194="q",VLOOKUP(F194,'Appendix 3 Rules'!A$34:$O185,15)))+(IF(F194="r",VLOOKUP(F194,'Appendix 3 Rules'!A$34:$O185,15)))+(IF(F194="s",VLOOKUP(F194,'Appendix 3 Rules'!A$34:$O185,15)))+(IF(F194="t",VLOOKUP(F194,'Appendix 3 Rules'!A$34:$O185,15)))+(IF(F194="u",VLOOKUP(F194,'Appendix 3 Rules'!A$34:$O185,15))))))</f>
        <v/>
      </c>
      <c r="I194" s="14"/>
      <c r="J194" s="17"/>
      <c r="K194" s="14"/>
      <c r="L194" s="17"/>
      <c r="M194" s="14"/>
      <c r="N194" s="17"/>
      <c r="O194" s="14"/>
      <c r="P194" s="17"/>
      <c r="Q194" s="14"/>
      <c r="R194" s="17"/>
      <c r="S194" s="90"/>
      <c r="T194" s="17"/>
      <c r="U194" s="14"/>
      <c r="V194" s="17"/>
      <c r="W194" s="14"/>
      <c r="X194" s="17"/>
      <c r="Y194" s="91"/>
      <c r="Z194" s="17"/>
      <c r="AA194" s="91"/>
      <c r="AB194" s="17"/>
      <c r="AC194" s="11"/>
      <c r="AD194" s="16"/>
      <c r="AE194" s="11"/>
      <c r="AF194" s="16"/>
      <c r="AG194" s="11"/>
      <c r="AH194" s="16"/>
      <c r="AJ194" s="16" t="str">
        <f>IF(AND(F194&lt;&gt;"f",M194&lt;&gt;""),VLOOKUP(F194,'Appendix 3 Rules'!$A$1:$O$34,4,FALSE),"")</f>
        <v/>
      </c>
      <c r="AK194" s="16" t="str">
        <f>IF(Q194="","",VLOOKUP(F194,'Appendix 3 Rules'!$A$1:$N$34,6,FALSE))</f>
        <v/>
      </c>
      <c r="AL194" s="16" t="str">
        <f>IF(AND(F194="f",U194&lt;&gt;""),VLOOKUP(F194,'Appendix 3 Rules'!$A$1:$N$34,8,FALSE),"")</f>
        <v/>
      </c>
    </row>
    <row r="195" spans="1:38" ht="18" customHeight="1" x14ac:dyDescent="0.2">
      <c r="B195" s="92"/>
      <c r="C195" s="12"/>
      <c r="D195" s="13"/>
      <c r="E195" s="12"/>
      <c r="F195" s="11"/>
      <c r="G195" s="26" t="str">
        <f>IF(F195="","",SUMPRODUCT(IF(I195="",0,INDEX('Appendix 3 Rules'!$B$2:$B$18,MATCH(F195,'Appendix 3 Rules'!$A$2:$A$17))))+(IF(K195="",0,INDEX('Appendix 3 Rules'!$C$2:$C$18,MATCH(F195,'Appendix 3 Rules'!$A$2:$A$17))))+(IF(M195="",0,INDEX('Appendix 3 Rules'!$D$2:$D$18,MATCH(F195,'Appendix 3 Rules'!$A$2:$A$17))))+(IF(O195="",0,INDEX('Appendix 3 Rules'!$E$2:$E$18,MATCH(F195,'Appendix 3 Rules'!$A$2:$A$17))))+(IF(Q195="",0,INDEX('Appendix 3 Rules'!$F$2:$F$18,MATCH(F195,'Appendix 3 Rules'!$A$2:$A$17))))+(IF(S195="",0,INDEX('Appendix 3 Rules'!$G$2:$G$18,MATCH(F195,'Appendix 3 Rules'!$A$2:$A$17))))+(IF(U195="",0,INDEX('Appendix 3 Rules'!$H$2:$H$18,MATCH(F195,'Appendix 3 Rules'!$A$2:$A$17))))+(IF(W195="",0,INDEX('Appendix 3 Rules'!$I$2:$I$18,MATCH(F195,'Appendix 3 Rules'!$A$2:$A$17))))+(IF(Y195="",0,INDEX('Appendix 3 Rules'!$J$2:$J$18,MATCH(F195,'Appendix 3 Rules'!$A$2:$A$17))))+(IF(AA195="",0,INDEX('Appendix 3 Rules'!$K$2:$K$18,MATCH(F195,'Appendix 3 Rules'!$A$2:$A$17))))+(IF(AC195="",0,INDEX('Appendix 3 Rules'!$L$2:$L$18,MATCH(F195,'Appendix 3 Rules'!$A$2:$A$17))))+(IF(AE195="",0,INDEX('Appendix 3 Rules'!$M$2:$M$18,MATCH(F195,'Appendix 3 Rules'!$A$2:$A$17))))+(IF(AG195="",0,INDEX('Appendix 3 Rules'!$N$2:$N$18,MATCH(F195,'Appendix 3 Rules'!$A$2:$A$17))))+(IF(F195="gc1",VLOOKUP(F195,'Appendix 3 Rules'!A$34:$O186,15)))+(IF(F195="gc2",VLOOKUP(F195,'Appendix 3 Rules'!A$34:$O186,15)))+(IF(F195="gc3",VLOOKUP(F195,'Appendix 3 Rules'!A$34:$O186,15)))+(IF(F195="gr1",VLOOKUP(F195,'Appendix 3 Rules'!A$34:$O186,15)))+(IF(F195="gr2",VLOOKUP(F195,'Appendix 3 Rules'!A$34:$O186,15)))+(IF(F195="gr3",VLOOKUP(F195,'Appendix 3 Rules'!A$34:$O186,15)))+(IF(F195="h1",VLOOKUP(F195,'Appendix 3 Rules'!A$34:$O186,15)))+(IF(F195="h2",VLOOKUP(F195,'Appendix 3 Rules'!A$34:$O186,15)))+(IF(F195="h3",VLOOKUP(F195,'Appendix 3 Rules'!A$34:$O186,15)))+(IF(F195="i1",VLOOKUP(F195,'Appendix 3 Rules'!A$34:$O186,15)))+(IF(F195="i2",VLOOKUP(F195,'Appendix 3 Rules'!A$34:$O186,15)))+(IF(F195="j1",VLOOKUP(F195,'Appendix 3 Rules'!A$34:$O186,15)))+(IF(F195="j2",VLOOKUP(F195,'Appendix 3 Rules'!A$34:$O186,15)))+(IF(F195="k",VLOOKUP(F195,'Appendix 3 Rules'!A$34:$O186,15)))+(IF(F195="l1",VLOOKUP(F195,'Appendix 3 Rules'!A$34:$O186,15)))+(IF(F195="l2",VLOOKUP(F195,'Appendix 3 Rules'!A$34:$O186,15)))+(IF(F195="m1",VLOOKUP(F195,'Appendix 3 Rules'!A$34:$O186,15)))+(IF(F195="m2",VLOOKUP(F195,'Appendix 3 Rules'!A$34:$O186,15)))+(IF(F195="m3",VLOOKUP(F195,'Appendix 3 Rules'!A$34:$O186,15)))+(IF(F195="n",VLOOKUP(F195,'Appendix 3 Rules'!A$34:$O186,15)))+(IF(F195="o",VLOOKUP(F195,'Appendix 3 Rules'!A$34:$O186,15)))+(IF(F195="p",VLOOKUP(F195,'Appendix 3 Rules'!A$34:$O186,15)))+(IF(F195="q",VLOOKUP(F195,'Appendix 3 Rules'!A$34:$O186,15)))+(IF(F195="r",VLOOKUP(F195,'Appendix 3 Rules'!A$34:$O186,15)))+(IF(F195="s",VLOOKUP(F195,'Appendix 3 Rules'!A$34:$O186,15)))+(IF(F195="t",VLOOKUP(F195,'Appendix 3 Rules'!A$34:$O186,15)))+(IF(F195="u",VLOOKUP(F195,'Appendix 3 Rules'!A$34:$O186,15))))</f>
        <v/>
      </c>
      <c r="H195" s="93" t="str">
        <f>IF(F195="","",IF(OR(F195="d",F195="e",F195="gc1",F195="gc2",F195="gc3",F195="gr1",F195="gr2",F195="gr3",F195="h1",F195="h2",F195="h3",F195="i1",F195="i2",F195="j1",F195="j2",F195="k",F195="l1",F195="l2",F195="m1",F195="m2",F195="m3",F195="n",F195="o",F195="p",F195="q",F195="r",F195="s",F195="t",F195="u",F195="f"),MIN(G195,VLOOKUP(F195,'Appx 3 (Mass) Rules'!$A$1:$D$150,4,0)),MIN(G195,VLOOKUP(F195,'Appx 3 (Mass) Rules'!$A$1:$D$150,4,0),SUMPRODUCT(IF(I195="",0,INDEX('Appendix 3 Rules'!$B$2:$B$18,MATCH(F195,'Appendix 3 Rules'!$A$2:$A$17))))+(IF(K195="",0,INDEX('Appendix 3 Rules'!$C$2:$C$18,MATCH(F195,'Appendix 3 Rules'!$A$2:$A$17))))+(IF(M195="",0,INDEX('Appendix 3 Rules'!$D$2:$D$18,MATCH(F195,'Appendix 3 Rules'!$A$2:$A$17))))+(IF(O195="",0,INDEX('Appendix 3 Rules'!$E$2:$E$18,MATCH(F195,'Appendix 3 Rules'!$A$2:$A$17))))+(IF(Q195="",0,INDEX('Appendix 3 Rules'!$F$2:$F$18,MATCH(F195,'Appendix 3 Rules'!$A$2:$A$17))))+(IF(S195="",0,INDEX('Appendix 3 Rules'!$G$2:$G$18,MATCH(F195,'Appendix 3 Rules'!$A$2:$A$17))))+(IF(U195="",0,INDEX('Appendix 3 Rules'!$H$2:$H$18,MATCH(F195,'Appendix 3 Rules'!$A$2:$A$17))))+(IF(W195="",0,INDEX('Appendix 3 Rules'!$I$2:$I$18,MATCH(F195,'Appendix 3 Rules'!$A$2:$A$17))))+(IF(Y195="",0,INDEX('Appendix 3 Rules'!$J$2:$J$18,MATCH(F195,'Appendix 3 Rules'!$A$2:$A$17))))+(IF(AA195="",0,INDEX('Appendix 3 Rules'!$K$2:$K$18,MATCH(F195,'Appendix 3 Rules'!$A$2:$A$17))))+(IF(AC195="",0,INDEX('Appendix 3 Rules'!$L$2:$L$18,MATCH(F195,'Appendix 3 Rules'!$A$2:$A$17))))+(IF(AE195="",0,INDEX('Appendix 3 Rules'!$M$2:$M$18,MATCH(F195,'Appendix 3 Rules'!$A$2:$A$17))))+(IF(AG195="",0,INDEX('Appendix 3 Rules'!$N$2:$N$18,MATCH(F195,'Appendix 3 Rules'!$A$2:$A$17))))+(IF(F195="gc1",VLOOKUP(F195,'Appendix 3 Rules'!A$34:$O186,15)))+(IF(F195="gc2",VLOOKUP(F195,'Appendix 3 Rules'!A$34:$O186,15)))+(IF(F195="gc3",VLOOKUP(F195,'Appendix 3 Rules'!A$34:$O186,15)))+(IF(F195="gr1",VLOOKUP(F195,'Appendix 3 Rules'!A$34:$O186,15)))+(IF(F195="gr2",VLOOKUP(F195,'Appendix 3 Rules'!A$34:$O186,15)))+(IF(F195="gr3",VLOOKUP(F195,'Appendix 3 Rules'!A$34:$O186,15)))+(IF(F195="h1",VLOOKUP(F195,'Appendix 3 Rules'!A$34:$O186,15)))+(IF(F195="h2",VLOOKUP(F195,'Appendix 3 Rules'!A$34:$O186,15)))+(IF(F195="h3",VLOOKUP(F195,'Appendix 3 Rules'!A$34:$O186,15)))+(IF(F195="i1",VLOOKUP(F195,'Appendix 3 Rules'!A$34:$O186,15)))+(IF(F195="i2",VLOOKUP(F195,'Appendix 3 Rules'!A$34:$O186,15)))+(IF(F195="j1",VLOOKUP(F195,'Appendix 3 Rules'!A$34:$O186,15)))+(IF(F195="j2",VLOOKUP(F195,'Appendix 3 Rules'!A$34:$O186,15)))+(IF(F195="k",VLOOKUP(F195,'Appendix 3 Rules'!A$34:$O186,15)))+(IF(F195="l1",VLOOKUP(F195,'Appendix 3 Rules'!A$34:$O186,15)))+(IF(F195="l2",VLOOKUP(F195,'Appendix 3 Rules'!A$34:$O186,15)))+(IF(F195="m1",VLOOKUP(F195,'Appendix 3 Rules'!A$34:$O186,15)))+(IF(F195="m2",VLOOKUP(F195,'Appendix 3 Rules'!A$34:$O186,15)))+(IF(F195="m3",VLOOKUP(F195,'Appendix 3 Rules'!A$34:$O186,15)))+(IF(F195="n",VLOOKUP(F195,'Appendix 3 Rules'!A$34:$O186,15)))+(IF(F195="o",VLOOKUP(F195,'Appendix 3 Rules'!A$34:$O186,15)))+(IF(F195="p",VLOOKUP(F195,'Appendix 3 Rules'!A$34:$O186,15)))+(IF(F195="q",VLOOKUP(F195,'Appendix 3 Rules'!A$34:$O186,15)))+(IF(F195="r",VLOOKUP(F195,'Appendix 3 Rules'!A$34:$O186,15)))+(IF(F195="s",VLOOKUP(F195,'Appendix 3 Rules'!A$34:$O186,15)))+(IF(F195="t",VLOOKUP(F195,'Appendix 3 Rules'!A$34:$O186,15)))+(IF(F195="u",VLOOKUP(F195,'Appendix 3 Rules'!A$34:$O186,15))))))</f>
        <v/>
      </c>
      <c r="I195" s="15"/>
      <c r="J195" s="16"/>
      <c r="K195" s="15"/>
      <c r="L195" s="16"/>
      <c r="M195" s="15"/>
      <c r="N195" s="16"/>
      <c r="O195" s="15"/>
      <c r="P195" s="16"/>
      <c r="Q195" s="15"/>
      <c r="R195" s="16"/>
      <c r="S195" s="15"/>
      <c r="T195" s="16"/>
      <c r="U195" s="15"/>
      <c r="V195" s="16"/>
      <c r="W195" s="15"/>
      <c r="X195" s="16"/>
      <c r="Y195" s="15"/>
      <c r="Z195" s="16"/>
      <c r="AA195" s="15"/>
      <c r="AB195" s="16"/>
      <c r="AC195" s="11"/>
      <c r="AD195" s="16"/>
      <c r="AE195" s="11"/>
      <c r="AF195" s="16"/>
      <c r="AG195" s="11"/>
      <c r="AH195" s="16"/>
      <c r="AJ195" s="16" t="str">
        <f>IF(AND(F195&lt;&gt;"f",M195&lt;&gt;""),VLOOKUP(F195,'Appendix 3 Rules'!$A$1:$O$34,4,FALSE),"")</f>
        <v/>
      </c>
      <c r="AK195" s="16" t="str">
        <f>IF(Q195="","",VLOOKUP(F195,'Appendix 3 Rules'!$A$1:$N$34,6,FALSE))</f>
        <v/>
      </c>
      <c r="AL195" s="16" t="str">
        <f>IF(AND(F195="f",U195&lt;&gt;""),VLOOKUP(F195,'Appendix 3 Rules'!$A$1:$N$34,8,FALSE),"")</f>
        <v/>
      </c>
    </row>
    <row r="196" spans="1:38" ht="18" customHeight="1" x14ac:dyDescent="0.2">
      <c r="B196" s="92"/>
      <c r="C196" s="12"/>
      <c r="D196" s="13"/>
      <c r="E196" s="12"/>
      <c r="F196" s="11"/>
      <c r="G196" s="26" t="str">
        <f>IF(F196="","",SUMPRODUCT(IF(I196="",0,INDEX('Appendix 3 Rules'!$B$2:$B$18,MATCH(F196,'Appendix 3 Rules'!$A$2:$A$17))))+(IF(K196="",0,INDEX('Appendix 3 Rules'!$C$2:$C$18,MATCH(F196,'Appendix 3 Rules'!$A$2:$A$17))))+(IF(M196="",0,INDEX('Appendix 3 Rules'!$D$2:$D$18,MATCH(F196,'Appendix 3 Rules'!$A$2:$A$17))))+(IF(O196="",0,INDEX('Appendix 3 Rules'!$E$2:$E$18,MATCH(F196,'Appendix 3 Rules'!$A$2:$A$17))))+(IF(Q196="",0,INDEX('Appendix 3 Rules'!$F$2:$F$18,MATCH(F196,'Appendix 3 Rules'!$A$2:$A$17))))+(IF(S196="",0,INDEX('Appendix 3 Rules'!$G$2:$G$18,MATCH(F196,'Appendix 3 Rules'!$A$2:$A$17))))+(IF(U196="",0,INDEX('Appendix 3 Rules'!$H$2:$H$18,MATCH(F196,'Appendix 3 Rules'!$A$2:$A$17))))+(IF(W196="",0,INDEX('Appendix 3 Rules'!$I$2:$I$18,MATCH(F196,'Appendix 3 Rules'!$A$2:$A$17))))+(IF(Y196="",0,INDEX('Appendix 3 Rules'!$J$2:$J$18,MATCH(F196,'Appendix 3 Rules'!$A$2:$A$17))))+(IF(AA196="",0,INDEX('Appendix 3 Rules'!$K$2:$K$18,MATCH(F196,'Appendix 3 Rules'!$A$2:$A$17))))+(IF(AC196="",0,INDEX('Appendix 3 Rules'!$L$2:$L$18,MATCH(F196,'Appendix 3 Rules'!$A$2:$A$17))))+(IF(AE196="",0,INDEX('Appendix 3 Rules'!$M$2:$M$18,MATCH(F196,'Appendix 3 Rules'!$A$2:$A$17))))+(IF(AG196="",0,INDEX('Appendix 3 Rules'!$N$2:$N$18,MATCH(F196,'Appendix 3 Rules'!$A$2:$A$17))))+(IF(F196="gc1",VLOOKUP(F196,'Appendix 3 Rules'!A$34:$O187,15)))+(IF(F196="gc2",VLOOKUP(F196,'Appendix 3 Rules'!A$34:$O187,15)))+(IF(F196="gc3",VLOOKUP(F196,'Appendix 3 Rules'!A$34:$O187,15)))+(IF(F196="gr1",VLOOKUP(F196,'Appendix 3 Rules'!A$34:$O187,15)))+(IF(F196="gr2",VLOOKUP(F196,'Appendix 3 Rules'!A$34:$O187,15)))+(IF(F196="gr3",VLOOKUP(F196,'Appendix 3 Rules'!A$34:$O187,15)))+(IF(F196="h1",VLOOKUP(F196,'Appendix 3 Rules'!A$34:$O187,15)))+(IF(F196="h2",VLOOKUP(F196,'Appendix 3 Rules'!A$34:$O187,15)))+(IF(F196="h3",VLOOKUP(F196,'Appendix 3 Rules'!A$34:$O187,15)))+(IF(F196="i1",VLOOKUP(F196,'Appendix 3 Rules'!A$34:$O187,15)))+(IF(F196="i2",VLOOKUP(F196,'Appendix 3 Rules'!A$34:$O187,15)))+(IF(F196="j1",VLOOKUP(F196,'Appendix 3 Rules'!A$34:$O187,15)))+(IF(F196="j2",VLOOKUP(F196,'Appendix 3 Rules'!A$34:$O187,15)))+(IF(F196="k",VLOOKUP(F196,'Appendix 3 Rules'!A$34:$O187,15)))+(IF(F196="l1",VLOOKUP(F196,'Appendix 3 Rules'!A$34:$O187,15)))+(IF(F196="l2",VLOOKUP(F196,'Appendix 3 Rules'!A$34:$O187,15)))+(IF(F196="m1",VLOOKUP(F196,'Appendix 3 Rules'!A$34:$O187,15)))+(IF(F196="m2",VLOOKUP(F196,'Appendix 3 Rules'!A$34:$O187,15)))+(IF(F196="m3",VLOOKUP(F196,'Appendix 3 Rules'!A$34:$O187,15)))+(IF(F196="n",VLOOKUP(F196,'Appendix 3 Rules'!A$34:$O187,15)))+(IF(F196="o",VLOOKUP(F196,'Appendix 3 Rules'!A$34:$O187,15)))+(IF(F196="p",VLOOKUP(F196,'Appendix 3 Rules'!A$34:$O187,15)))+(IF(F196="q",VLOOKUP(F196,'Appendix 3 Rules'!A$34:$O187,15)))+(IF(F196="r",VLOOKUP(F196,'Appendix 3 Rules'!A$34:$O187,15)))+(IF(F196="s",VLOOKUP(F196,'Appendix 3 Rules'!A$34:$O187,15)))+(IF(F196="t",VLOOKUP(F196,'Appendix 3 Rules'!A$34:$O187,15)))+(IF(F196="u",VLOOKUP(F196,'Appendix 3 Rules'!A$34:$O187,15))))</f>
        <v/>
      </c>
      <c r="H196" s="93" t="str">
        <f>IF(F196="","",IF(OR(F196="d",F196="e",F196="gc1",F196="gc2",F196="gc3",F196="gr1",F196="gr2",F196="gr3",F196="h1",F196="h2",F196="h3",F196="i1",F196="i2",F196="j1",F196="j2",F196="k",F196="l1",F196="l2",F196="m1",F196="m2",F196="m3",F196="n",F196="o",F196="p",F196="q",F196="r",F196="s",F196="t",F196="u",F196="f"),MIN(G196,VLOOKUP(F196,'Appx 3 (Mass) Rules'!$A$1:$D$150,4,0)),MIN(G196,VLOOKUP(F196,'Appx 3 (Mass) Rules'!$A$1:$D$150,4,0),SUMPRODUCT(IF(I196="",0,INDEX('Appendix 3 Rules'!$B$2:$B$18,MATCH(F196,'Appendix 3 Rules'!$A$2:$A$17))))+(IF(K196="",0,INDEX('Appendix 3 Rules'!$C$2:$C$18,MATCH(F196,'Appendix 3 Rules'!$A$2:$A$17))))+(IF(M196="",0,INDEX('Appendix 3 Rules'!$D$2:$D$18,MATCH(F196,'Appendix 3 Rules'!$A$2:$A$17))))+(IF(O196="",0,INDEX('Appendix 3 Rules'!$E$2:$E$18,MATCH(F196,'Appendix 3 Rules'!$A$2:$A$17))))+(IF(Q196="",0,INDEX('Appendix 3 Rules'!$F$2:$F$18,MATCH(F196,'Appendix 3 Rules'!$A$2:$A$17))))+(IF(S196="",0,INDEX('Appendix 3 Rules'!$G$2:$G$18,MATCH(F196,'Appendix 3 Rules'!$A$2:$A$17))))+(IF(U196="",0,INDEX('Appendix 3 Rules'!$H$2:$H$18,MATCH(F196,'Appendix 3 Rules'!$A$2:$A$17))))+(IF(W196="",0,INDEX('Appendix 3 Rules'!$I$2:$I$18,MATCH(F196,'Appendix 3 Rules'!$A$2:$A$17))))+(IF(Y196="",0,INDEX('Appendix 3 Rules'!$J$2:$J$18,MATCH(F196,'Appendix 3 Rules'!$A$2:$A$17))))+(IF(AA196="",0,INDEX('Appendix 3 Rules'!$K$2:$K$18,MATCH(F196,'Appendix 3 Rules'!$A$2:$A$17))))+(IF(AC196="",0,INDEX('Appendix 3 Rules'!$L$2:$L$18,MATCH(F196,'Appendix 3 Rules'!$A$2:$A$17))))+(IF(AE196="",0,INDEX('Appendix 3 Rules'!$M$2:$M$18,MATCH(F196,'Appendix 3 Rules'!$A$2:$A$17))))+(IF(AG196="",0,INDEX('Appendix 3 Rules'!$N$2:$N$18,MATCH(F196,'Appendix 3 Rules'!$A$2:$A$17))))+(IF(F196="gc1",VLOOKUP(F196,'Appendix 3 Rules'!A$34:$O187,15)))+(IF(F196="gc2",VLOOKUP(F196,'Appendix 3 Rules'!A$34:$O187,15)))+(IF(F196="gc3",VLOOKUP(F196,'Appendix 3 Rules'!A$34:$O187,15)))+(IF(F196="gr1",VLOOKUP(F196,'Appendix 3 Rules'!A$34:$O187,15)))+(IF(F196="gr2",VLOOKUP(F196,'Appendix 3 Rules'!A$34:$O187,15)))+(IF(F196="gr3",VLOOKUP(F196,'Appendix 3 Rules'!A$34:$O187,15)))+(IF(F196="h1",VLOOKUP(F196,'Appendix 3 Rules'!A$34:$O187,15)))+(IF(F196="h2",VLOOKUP(F196,'Appendix 3 Rules'!A$34:$O187,15)))+(IF(F196="h3",VLOOKUP(F196,'Appendix 3 Rules'!A$34:$O187,15)))+(IF(F196="i1",VLOOKUP(F196,'Appendix 3 Rules'!A$34:$O187,15)))+(IF(F196="i2",VLOOKUP(F196,'Appendix 3 Rules'!A$34:$O187,15)))+(IF(F196="j1",VLOOKUP(F196,'Appendix 3 Rules'!A$34:$O187,15)))+(IF(F196="j2",VLOOKUP(F196,'Appendix 3 Rules'!A$34:$O187,15)))+(IF(F196="k",VLOOKUP(F196,'Appendix 3 Rules'!A$34:$O187,15)))+(IF(F196="l1",VLOOKUP(F196,'Appendix 3 Rules'!A$34:$O187,15)))+(IF(F196="l2",VLOOKUP(F196,'Appendix 3 Rules'!A$34:$O187,15)))+(IF(F196="m1",VLOOKUP(F196,'Appendix 3 Rules'!A$34:$O187,15)))+(IF(F196="m2",VLOOKUP(F196,'Appendix 3 Rules'!A$34:$O187,15)))+(IF(F196="m3",VLOOKUP(F196,'Appendix 3 Rules'!A$34:$O187,15)))+(IF(F196="n",VLOOKUP(F196,'Appendix 3 Rules'!A$34:$O187,15)))+(IF(F196="o",VLOOKUP(F196,'Appendix 3 Rules'!A$34:$O187,15)))+(IF(F196="p",VLOOKUP(F196,'Appendix 3 Rules'!A$34:$O187,15)))+(IF(F196="q",VLOOKUP(F196,'Appendix 3 Rules'!A$34:$O187,15)))+(IF(F196="r",VLOOKUP(F196,'Appendix 3 Rules'!A$34:$O187,15)))+(IF(F196="s",VLOOKUP(F196,'Appendix 3 Rules'!A$34:$O187,15)))+(IF(F196="t",VLOOKUP(F196,'Appendix 3 Rules'!A$34:$O187,15)))+(IF(F196="u",VLOOKUP(F196,'Appendix 3 Rules'!A$34:$O187,15))))))</f>
        <v/>
      </c>
      <c r="I196" s="14"/>
      <c r="J196" s="17"/>
      <c r="K196" s="14"/>
      <c r="L196" s="17"/>
      <c r="M196" s="14"/>
      <c r="N196" s="17"/>
      <c r="O196" s="14"/>
      <c r="P196" s="17"/>
      <c r="Q196" s="14"/>
      <c r="R196" s="17"/>
      <c r="S196" s="90"/>
      <c r="T196" s="17"/>
      <c r="U196" s="14"/>
      <c r="V196" s="17"/>
      <c r="W196" s="14"/>
      <c r="X196" s="17"/>
      <c r="Y196" s="91"/>
      <c r="Z196" s="17"/>
      <c r="AA196" s="91"/>
      <c r="AB196" s="17"/>
      <c r="AC196" s="11"/>
      <c r="AD196" s="16"/>
      <c r="AE196" s="11"/>
      <c r="AF196" s="16"/>
      <c r="AG196" s="11"/>
      <c r="AH196" s="16"/>
      <c r="AJ196" s="16" t="str">
        <f>IF(AND(F196&lt;&gt;"f",M196&lt;&gt;""),VLOOKUP(F196,'Appendix 3 Rules'!$A$1:$O$34,4,FALSE),"")</f>
        <v/>
      </c>
      <c r="AK196" s="16" t="str">
        <f>IF(Q196="","",VLOOKUP(F196,'Appendix 3 Rules'!$A$1:$N$34,6,FALSE))</f>
        <v/>
      </c>
      <c r="AL196" s="16" t="str">
        <f>IF(AND(F196="f",U196&lt;&gt;""),VLOOKUP(F196,'Appendix 3 Rules'!$A$1:$N$34,8,FALSE),"")</f>
        <v/>
      </c>
    </row>
    <row r="197" spans="1:38" ht="18" customHeight="1" x14ac:dyDescent="0.2">
      <c r="B197" s="92"/>
      <c r="C197" s="12"/>
      <c r="D197" s="13"/>
      <c r="E197" s="12"/>
      <c r="F197" s="11"/>
      <c r="G197" s="26" t="str">
        <f>IF(F197="","",SUMPRODUCT(IF(I197="",0,INDEX('Appendix 3 Rules'!$B$2:$B$18,MATCH(F197,'Appendix 3 Rules'!$A$2:$A$17))))+(IF(K197="",0,INDEX('Appendix 3 Rules'!$C$2:$C$18,MATCH(F197,'Appendix 3 Rules'!$A$2:$A$17))))+(IF(M197="",0,INDEX('Appendix 3 Rules'!$D$2:$D$18,MATCH(F197,'Appendix 3 Rules'!$A$2:$A$17))))+(IF(O197="",0,INDEX('Appendix 3 Rules'!$E$2:$E$18,MATCH(F197,'Appendix 3 Rules'!$A$2:$A$17))))+(IF(Q197="",0,INDEX('Appendix 3 Rules'!$F$2:$F$18,MATCH(F197,'Appendix 3 Rules'!$A$2:$A$17))))+(IF(S197="",0,INDEX('Appendix 3 Rules'!$G$2:$G$18,MATCH(F197,'Appendix 3 Rules'!$A$2:$A$17))))+(IF(U197="",0,INDEX('Appendix 3 Rules'!$H$2:$H$18,MATCH(F197,'Appendix 3 Rules'!$A$2:$A$17))))+(IF(W197="",0,INDEX('Appendix 3 Rules'!$I$2:$I$18,MATCH(F197,'Appendix 3 Rules'!$A$2:$A$17))))+(IF(Y197="",0,INDEX('Appendix 3 Rules'!$J$2:$J$18,MATCH(F197,'Appendix 3 Rules'!$A$2:$A$17))))+(IF(AA197="",0,INDEX('Appendix 3 Rules'!$K$2:$K$18,MATCH(F197,'Appendix 3 Rules'!$A$2:$A$17))))+(IF(AC197="",0,INDEX('Appendix 3 Rules'!$L$2:$L$18,MATCH(F197,'Appendix 3 Rules'!$A$2:$A$17))))+(IF(AE197="",0,INDEX('Appendix 3 Rules'!$M$2:$M$18,MATCH(F197,'Appendix 3 Rules'!$A$2:$A$17))))+(IF(AG197="",0,INDEX('Appendix 3 Rules'!$N$2:$N$18,MATCH(F197,'Appendix 3 Rules'!$A$2:$A$17))))+(IF(F197="gc1",VLOOKUP(F197,'Appendix 3 Rules'!A$34:$O188,15)))+(IF(F197="gc2",VLOOKUP(F197,'Appendix 3 Rules'!A$34:$O188,15)))+(IF(F197="gc3",VLOOKUP(F197,'Appendix 3 Rules'!A$34:$O188,15)))+(IF(F197="gr1",VLOOKUP(F197,'Appendix 3 Rules'!A$34:$O188,15)))+(IF(F197="gr2",VLOOKUP(F197,'Appendix 3 Rules'!A$34:$O188,15)))+(IF(F197="gr3",VLOOKUP(F197,'Appendix 3 Rules'!A$34:$O188,15)))+(IF(F197="h1",VLOOKUP(F197,'Appendix 3 Rules'!A$34:$O188,15)))+(IF(F197="h2",VLOOKUP(F197,'Appendix 3 Rules'!A$34:$O188,15)))+(IF(F197="h3",VLOOKUP(F197,'Appendix 3 Rules'!A$34:$O188,15)))+(IF(F197="i1",VLOOKUP(F197,'Appendix 3 Rules'!A$34:$O188,15)))+(IF(F197="i2",VLOOKUP(F197,'Appendix 3 Rules'!A$34:$O188,15)))+(IF(F197="j1",VLOOKUP(F197,'Appendix 3 Rules'!A$34:$O188,15)))+(IF(F197="j2",VLOOKUP(F197,'Appendix 3 Rules'!A$34:$O188,15)))+(IF(F197="k",VLOOKUP(F197,'Appendix 3 Rules'!A$34:$O188,15)))+(IF(F197="l1",VLOOKUP(F197,'Appendix 3 Rules'!A$34:$O188,15)))+(IF(F197="l2",VLOOKUP(F197,'Appendix 3 Rules'!A$34:$O188,15)))+(IF(F197="m1",VLOOKUP(F197,'Appendix 3 Rules'!A$34:$O188,15)))+(IF(F197="m2",VLOOKUP(F197,'Appendix 3 Rules'!A$34:$O188,15)))+(IF(F197="m3",VLOOKUP(F197,'Appendix 3 Rules'!A$34:$O188,15)))+(IF(F197="n",VLOOKUP(F197,'Appendix 3 Rules'!A$34:$O188,15)))+(IF(F197="o",VLOOKUP(F197,'Appendix 3 Rules'!A$34:$O188,15)))+(IF(F197="p",VLOOKUP(F197,'Appendix 3 Rules'!A$34:$O188,15)))+(IF(F197="q",VLOOKUP(F197,'Appendix 3 Rules'!A$34:$O188,15)))+(IF(F197="r",VLOOKUP(F197,'Appendix 3 Rules'!A$34:$O188,15)))+(IF(F197="s",VLOOKUP(F197,'Appendix 3 Rules'!A$34:$O188,15)))+(IF(F197="t",VLOOKUP(F197,'Appendix 3 Rules'!A$34:$O188,15)))+(IF(F197="u",VLOOKUP(F197,'Appendix 3 Rules'!A$34:$O188,15))))</f>
        <v/>
      </c>
      <c r="H197" s="93" t="str">
        <f>IF(F197="","",IF(OR(F197="d",F197="e",F197="gc1",F197="gc2",F197="gc3",F197="gr1",F197="gr2",F197="gr3",F197="h1",F197="h2",F197="h3",F197="i1",F197="i2",F197="j1",F197="j2",F197="k",F197="l1",F197="l2",F197="m1",F197="m2",F197="m3",F197="n",F197="o",F197="p",F197="q",F197="r",F197="s",F197="t",F197="u",F197="f"),MIN(G197,VLOOKUP(F197,'Appx 3 (Mass) Rules'!$A$1:$D$150,4,0)),MIN(G197,VLOOKUP(F197,'Appx 3 (Mass) Rules'!$A$1:$D$150,4,0),SUMPRODUCT(IF(I197="",0,INDEX('Appendix 3 Rules'!$B$2:$B$18,MATCH(F197,'Appendix 3 Rules'!$A$2:$A$17))))+(IF(K197="",0,INDEX('Appendix 3 Rules'!$C$2:$C$18,MATCH(F197,'Appendix 3 Rules'!$A$2:$A$17))))+(IF(M197="",0,INDEX('Appendix 3 Rules'!$D$2:$D$18,MATCH(F197,'Appendix 3 Rules'!$A$2:$A$17))))+(IF(O197="",0,INDEX('Appendix 3 Rules'!$E$2:$E$18,MATCH(F197,'Appendix 3 Rules'!$A$2:$A$17))))+(IF(Q197="",0,INDEX('Appendix 3 Rules'!$F$2:$F$18,MATCH(F197,'Appendix 3 Rules'!$A$2:$A$17))))+(IF(S197="",0,INDEX('Appendix 3 Rules'!$G$2:$G$18,MATCH(F197,'Appendix 3 Rules'!$A$2:$A$17))))+(IF(U197="",0,INDEX('Appendix 3 Rules'!$H$2:$H$18,MATCH(F197,'Appendix 3 Rules'!$A$2:$A$17))))+(IF(W197="",0,INDEX('Appendix 3 Rules'!$I$2:$I$18,MATCH(F197,'Appendix 3 Rules'!$A$2:$A$17))))+(IF(Y197="",0,INDEX('Appendix 3 Rules'!$J$2:$J$18,MATCH(F197,'Appendix 3 Rules'!$A$2:$A$17))))+(IF(AA197="",0,INDEX('Appendix 3 Rules'!$K$2:$K$18,MATCH(F197,'Appendix 3 Rules'!$A$2:$A$17))))+(IF(AC197="",0,INDEX('Appendix 3 Rules'!$L$2:$L$18,MATCH(F197,'Appendix 3 Rules'!$A$2:$A$17))))+(IF(AE197="",0,INDEX('Appendix 3 Rules'!$M$2:$M$18,MATCH(F197,'Appendix 3 Rules'!$A$2:$A$17))))+(IF(AG197="",0,INDEX('Appendix 3 Rules'!$N$2:$N$18,MATCH(F197,'Appendix 3 Rules'!$A$2:$A$17))))+(IF(F197="gc1",VLOOKUP(F197,'Appendix 3 Rules'!A$34:$O188,15)))+(IF(F197="gc2",VLOOKUP(F197,'Appendix 3 Rules'!A$34:$O188,15)))+(IF(F197="gc3",VLOOKUP(F197,'Appendix 3 Rules'!A$34:$O188,15)))+(IF(F197="gr1",VLOOKUP(F197,'Appendix 3 Rules'!A$34:$O188,15)))+(IF(F197="gr2",VLOOKUP(F197,'Appendix 3 Rules'!A$34:$O188,15)))+(IF(F197="gr3",VLOOKUP(F197,'Appendix 3 Rules'!A$34:$O188,15)))+(IF(F197="h1",VLOOKUP(F197,'Appendix 3 Rules'!A$34:$O188,15)))+(IF(F197="h2",VLOOKUP(F197,'Appendix 3 Rules'!A$34:$O188,15)))+(IF(F197="h3",VLOOKUP(F197,'Appendix 3 Rules'!A$34:$O188,15)))+(IF(F197="i1",VLOOKUP(F197,'Appendix 3 Rules'!A$34:$O188,15)))+(IF(F197="i2",VLOOKUP(F197,'Appendix 3 Rules'!A$34:$O188,15)))+(IF(F197="j1",VLOOKUP(F197,'Appendix 3 Rules'!A$34:$O188,15)))+(IF(F197="j2",VLOOKUP(F197,'Appendix 3 Rules'!A$34:$O188,15)))+(IF(F197="k",VLOOKUP(F197,'Appendix 3 Rules'!A$34:$O188,15)))+(IF(F197="l1",VLOOKUP(F197,'Appendix 3 Rules'!A$34:$O188,15)))+(IF(F197="l2",VLOOKUP(F197,'Appendix 3 Rules'!A$34:$O188,15)))+(IF(F197="m1",VLOOKUP(F197,'Appendix 3 Rules'!A$34:$O188,15)))+(IF(F197="m2",VLOOKUP(F197,'Appendix 3 Rules'!A$34:$O188,15)))+(IF(F197="m3",VLOOKUP(F197,'Appendix 3 Rules'!A$34:$O188,15)))+(IF(F197="n",VLOOKUP(F197,'Appendix 3 Rules'!A$34:$O188,15)))+(IF(F197="o",VLOOKUP(F197,'Appendix 3 Rules'!A$34:$O188,15)))+(IF(F197="p",VLOOKUP(F197,'Appendix 3 Rules'!A$34:$O188,15)))+(IF(F197="q",VLOOKUP(F197,'Appendix 3 Rules'!A$34:$O188,15)))+(IF(F197="r",VLOOKUP(F197,'Appendix 3 Rules'!A$34:$O188,15)))+(IF(F197="s",VLOOKUP(F197,'Appendix 3 Rules'!A$34:$O188,15)))+(IF(F197="t",VLOOKUP(F197,'Appendix 3 Rules'!A$34:$O188,15)))+(IF(F197="u",VLOOKUP(F197,'Appendix 3 Rules'!A$34:$O188,15))))))</f>
        <v/>
      </c>
      <c r="I197" s="15"/>
      <c r="J197" s="16"/>
      <c r="K197" s="15"/>
      <c r="L197" s="16"/>
      <c r="M197" s="15"/>
      <c r="N197" s="16"/>
      <c r="O197" s="15"/>
      <c r="P197" s="16"/>
      <c r="Q197" s="15"/>
      <c r="R197" s="16"/>
      <c r="S197" s="15"/>
      <c r="T197" s="16"/>
      <c r="U197" s="15"/>
      <c r="V197" s="16"/>
      <c r="W197" s="15"/>
      <c r="X197" s="16"/>
      <c r="Y197" s="15"/>
      <c r="Z197" s="16"/>
      <c r="AA197" s="15"/>
      <c r="AB197" s="16"/>
      <c r="AC197" s="11"/>
      <c r="AD197" s="16"/>
      <c r="AE197" s="11"/>
      <c r="AF197" s="16"/>
      <c r="AG197" s="11"/>
      <c r="AH197" s="16"/>
      <c r="AJ197" s="16" t="str">
        <f>IF(AND(F197&lt;&gt;"f",M197&lt;&gt;""),VLOOKUP(F197,'Appendix 3 Rules'!$A$1:$O$34,4,FALSE),"")</f>
        <v/>
      </c>
      <c r="AK197" s="16" t="str">
        <f>IF(Q197="","",VLOOKUP(F197,'Appendix 3 Rules'!$A$1:$N$34,6,FALSE))</f>
        <v/>
      </c>
      <c r="AL197" s="16" t="str">
        <f>IF(AND(F197="f",U197&lt;&gt;""),VLOOKUP(F197,'Appendix 3 Rules'!$A$1:$N$34,8,FALSE),"")</f>
        <v/>
      </c>
    </row>
    <row r="198" spans="1:38" ht="18" customHeight="1" x14ac:dyDescent="0.2">
      <c r="B198" s="92"/>
      <c r="C198" s="12"/>
      <c r="D198" s="13"/>
      <c r="E198" s="12"/>
      <c r="F198" s="11"/>
      <c r="G198" s="26" t="str">
        <f>IF(F198="","",SUMPRODUCT(IF(I198="",0,INDEX('Appendix 3 Rules'!$B$2:$B$18,MATCH(F198,'Appendix 3 Rules'!$A$2:$A$17))))+(IF(K198="",0,INDEX('Appendix 3 Rules'!$C$2:$C$18,MATCH(F198,'Appendix 3 Rules'!$A$2:$A$17))))+(IF(M198="",0,INDEX('Appendix 3 Rules'!$D$2:$D$18,MATCH(F198,'Appendix 3 Rules'!$A$2:$A$17))))+(IF(O198="",0,INDEX('Appendix 3 Rules'!$E$2:$E$18,MATCH(F198,'Appendix 3 Rules'!$A$2:$A$17))))+(IF(Q198="",0,INDEX('Appendix 3 Rules'!$F$2:$F$18,MATCH(F198,'Appendix 3 Rules'!$A$2:$A$17))))+(IF(S198="",0,INDEX('Appendix 3 Rules'!$G$2:$G$18,MATCH(F198,'Appendix 3 Rules'!$A$2:$A$17))))+(IF(U198="",0,INDEX('Appendix 3 Rules'!$H$2:$H$18,MATCH(F198,'Appendix 3 Rules'!$A$2:$A$17))))+(IF(W198="",0,INDEX('Appendix 3 Rules'!$I$2:$I$18,MATCH(F198,'Appendix 3 Rules'!$A$2:$A$17))))+(IF(Y198="",0,INDEX('Appendix 3 Rules'!$J$2:$J$18,MATCH(F198,'Appendix 3 Rules'!$A$2:$A$17))))+(IF(AA198="",0,INDEX('Appendix 3 Rules'!$K$2:$K$18,MATCH(F198,'Appendix 3 Rules'!$A$2:$A$17))))+(IF(AC198="",0,INDEX('Appendix 3 Rules'!$L$2:$L$18,MATCH(F198,'Appendix 3 Rules'!$A$2:$A$17))))+(IF(AE198="",0,INDEX('Appendix 3 Rules'!$M$2:$M$18,MATCH(F198,'Appendix 3 Rules'!$A$2:$A$17))))+(IF(AG198="",0,INDEX('Appendix 3 Rules'!$N$2:$N$18,MATCH(F198,'Appendix 3 Rules'!$A$2:$A$17))))+(IF(F198="gc1",VLOOKUP(F198,'Appendix 3 Rules'!A$34:$O189,15)))+(IF(F198="gc2",VLOOKUP(F198,'Appendix 3 Rules'!A$34:$O189,15)))+(IF(F198="gc3",VLOOKUP(F198,'Appendix 3 Rules'!A$34:$O189,15)))+(IF(F198="gr1",VLOOKUP(F198,'Appendix 3 Rules'!A$34:$O189,15)))+(IF(F198="gr2",VLOOKUP(F198,'Appendix 3 Rules'!A$34:$O189,15)))+(IF(F198="gr3",VLOOKUP(F198,'Appendix 3 Rules'!A$34:$O189,15)))+(IF(F198="h1",VLOOKUP(F198,'Appendix 3 Rules'!A$34:$O189,15)))+(IF(F198="h2",VLOOKUP(F198,'Appendix 3 Rules'!A$34:$O189,15)))+(IF(F198="h3",VLOOKUP(F198,'Appendix 3 Rules'!A$34:$O189,15)))+(IF(F198="i1",VLOOKUP(F198,'Appendix 3 Rules'!A$34:$O189,15)))+(IF(F198="i2",VLOOKUP(F198,'Appendix 3 Rules'!A$34:$O189,15)))+(IF(F198="j1",VLOOKUP(F198,'Appendix 3 Rules'!A$34:$O189,15)))+(IF(F198="j2",VLOOKUP(F198,'Appendix 3 Rules'!A$34:$O189,15)))+(IF(F198="k",VLOOKUP(F198,'Appendix 3 Rules'!A$34:$O189,15)))+(IF(F198="l1",VLOOKUP(F198,'Appendix 3 Rules'!A$34:$O189,15)))+(IF(F198="l2",VLOOKUP(F198,'Appendix 3 Rules'!A$34:$O189,15)))+(IF(F198="m1",VLOOKUP(F198,'Appendix 3 Rules'!A$34:$O189,15)))+(IF(F198="m2",VLOOKUP(F198,'Appendix 3 Rules'!A$34:$O189,15)))+(IF(F198="m3",VLOOKUP(F198,'Appendix 3 Rules'!A$34:$O189,15)))+(IF(F198="n",VLOOKUP(F198,'Appendix 3 Rules'!A$34:$O189,15)))+(IF(F198="o",VLOOKUP(F198,'Appendix 3 Rules'!A$34:$O189,15)))+(IF(F198="p",VLOOKUP(F198,'Appendix 3 Rules'!A$34:$O189,15)))+(IF(F198="q",VLOOKUP(F198,'Appendix 3 Rules'!A$34:$O189,15)))+(IF(F198="r",VLOOKUP(F198,'Appendix 3 Rules'!A$34:$O189,15)))+(IF(F198="s",VLOOKUP(F198,'Appendix 3 Rules'!A$34:$O189,15)))+(IF(F198="t",VLOOKUP(F198,'Appendix 3 Rules'!A$34:$O189,15)))+(IF(F198="u",VLOOKUP(F198,'Appendix 3 Rules'!A$34:$O189,15))))</f>
        <v/>
      </c>
      <c r="H198" s="93" t="str">
        <f>IF(F198="","",IF(OR(F198="d",F198="e",F198="gc1",F198="gc2",F198="gc3",F198="gr1",F198="gr2",F198="gr3",F198="h1",F198="h2",F198="h3",F198="i1",F198="i2",F198="j1",F198="j2",F198="k",F198="l1",F198="l2",F198="m1",F198="m2",F198="m3",F198="n",F198="o",F198="p",F198="q",F198="r",F198="s",F198="t",F198="u",F198="f"),MIN(G198,VLOOKUP(F198,'Appx 3 (Mass) Rules'!$A$1:$D$150,4,0)),MIN(G198,VLOOKUP(F198,'Appx 3 (Mass) Rules'!$A$1:$D$150,4,0),SUMPRODUCT(IF(I198="",0,INDEX('Appendix 3 Rules'!$B$2:$B$18,MATCH(F198,'Appendix 3 Rules'!$A$2:$A$17))))+(IF(K198="",0,INDEX('Appendix 3 Rules'!$C$2:$C$18,MATCH(F198,'Appendix 3 Rules'!$A$2:$A$17))))+(IF(M198="",0,INDEX('Appendix 3 Rules'!$D$2:$D$18,MATCH(F198,'Appendix 3 Rules'!$A$2:$A$17))))+(IF(O198="",0,INDEX('Appendix 3 Rules'!$E$2:$E$18,MATCH(F198,'Appendix 3 Rules'!$A$2:$A$17))))+(IF(Q198="",0,INDEX('Appendix 3 Rules'!$F$2:$F$18,MATCH(F198,'Appendix 3 Rules'!$A$2:$A$17))))+(IF(S198="",0,INDEX('Appendix 3 Rules'!$G$2:$G$18,MATCH(F198,'Appendix 3 Rules'!$A$2:$A$17))))+(IF(U198="",0,INDEX('Appendix 3 Rules'!$H$2:$H$18,MATCH(F198,'Appendix 3 Rules'!$A$2:$A$17))))+(IF(W198="",0,INDEX('Appendix 3 Rules'!$I$2:$I$18,MATCH(F198,'Appendix 3 Rules'!$A$2:$A$17))))+(IF(Y198="",0,INDEX('Appendix 3 Rules'!$J$2:$J$18,MATCH(F198,'Appendix 3 Rules'!$A$2:$A$17))))+(IF(AA198="",0,INDEX('Appendix 3 Rules'!$K$2:$K$18,MATCH(F198,'Appendix 3 Rules'!$A$2:$A$17))))+(IF(AC198="",0,INDEX('Appendix 3 Rules'!$L$2:$L$18,MATCH(F198,'Appendix 3 Rules'!$A$2:$A$17))))+(IF(AE198="",0,INDEX('Appendix 3 Rules'!$M$2:$M$18,MATCH(F198,'Appendix 3 Rules'!$A$2:$A$17))))+(IF(AG198="",0,INDEX('Appendix 3 Rules'!$N$2:$N$18,MATCH(F198,'Appendix 3 Rules'!$A$2:$A$17))))+(IF(F198="gc1",VLOOKUP(F198,'Appendix 3 Rules'!A$34:$O189,15)))+(IF(F198="gc2",VLOOKUP(F198,'Appendix 3 Rules'!A$34:$O189,15)))+(IF(F198="gc3",VLOOKUP(F198,'Appendix 3 Rules'!A$34:$O189,15)))+(IF(F198="gr1",VLOOKUP(F198,'Appendix 3 Rules'!A$34:$O189,15)))+(IF(F198="gr2",VLOOKUP(F198,'Appendix 3 Rules'!A$34:$O189,15)))+(IF(F198="gr3",VLOOKUP(F198,'Appendix 3 Rules'!A$34:$O189,15)))+(IF(F198="h1",VLOOKUP(F198,'Appendix 3 Rules'!A$34:$O189,15)))+(IF(F198="h2",VLOOKUP(F198,'Appendix 3 Rules'!A$34:$O189,15)))+(IF(F198="h3",VLOOKUP(F198,'Appendix 3 Rules'!A$34:$O189,15)))+(IF(F198="i1",VLOOKUP(F198,'Appendix 3 Rules'!A$34:$O189,15)))+(IF(F198="i2",VLOOKUP(F198,'Appendix 3 Rules'!A$34:$O189,15)))+(IF(F198="j1",VLOOKUP(F198,'Appendix 3 Rules'!A$34:$O189,15)))+(IF(F198="j2",VLOOKUP(F198,'Appendix 3 Rules'!A$34:$O189,15)))+(IF(F198="k",VLOOKUP(F198,'Appendix 3 Rules'!A$34:$O189,15)))+(IF(F198="l1",VLOOKUP(F198,'Appendix 3 Rules'!A$34:$O189,15)))+(IF(F198="l2",VLOOKUP(F198,'Appendix 3 Rules'!A$34:$O189,15)))+(IF(F198="m1",VLOOKUP(F198,'Appendix 3 Rules'!A$34:$O189,15)))+(IF(F198="m2",VLOOKUP(F198,'Appendix 3 Rules'!A$34:$O189,15)))+(IF(F198="m3",VLOOKUP(F198,'Appendix 3 Rules'!A$34:$O189,15)))+(IF(F198="n",VLOOKUP(F198,'Appendix 3 Rules'!A$34:$O189,15)))+(IF(F198="o",VLOOKUP(F198,'Appendix 3 Rules'!A$34:$O189,15)))+(IF(F198="p",VLOOKUP(F198,'Appendix 3 Rules'!A$34:$O189,15)))+(IF(F198="q",VLOOKUP(F198,'Appendix 3 Rules'!A$34:$O189,15)))+(IF(F198="r",VLOOKUP(F198,'Appendix 3 Rules'!A$34:$O189,15)))+(IF(F198="s",VLOOKUP(F198,'Appendix 3 Rules'!A$34:$O189,15)))+(IF(F198="t",VLOOKUP(F198,'Appendix 3 Rules'!A$34:$O189,15)))+(IF(F198="u",VLOOKUP(F198,'Appendix 3 Rules'!A$34:$O189,15))))))</f>
        <v/>
      </c>
      <c r="I198" s="14"/>
      <c r="J198" s="17"/>
      <c r="K198" s="14"/>
      <c r="L198" s="17"/>
      <c r="M198" s="14"/>
      <c r="N198" s="17"/>
      <c r="O198" s="14"/>
      <c r="P198" s="17"/>
      <c r="Q198" s="14"/>
      <c r="R198" s="17"/>
      <c r="S198" s="90"/>
      <c r="T198" s="17"/>
      <c r="U198" s="14"/>
      <c r="V198" s="17"/>
      <c r="W198" s="14"/>
      <c r="X198" s="17"/>
      <c r="Y198" s="91"/>
      <c r="Z198" s="17"/>
      <c r="AA198" s="91"/>
      <c r="AB198" s="17"/>
      <c r="AC198" s="11"/>
      <c r="AD198" s="16"/>
      <c r="AE198" s="11"/>
      <c r="AF198" s="16"/>
      <c r="AG198" s="11"/>
      <c r="AH198" s="16"/>
      <c r="AJ198" s="16" t="str">
        <f>IF(AND(F198&lt;&gt;"f",M198&lt;&gt;""),VLOOKUP(F198,'Appendix 3 Rules'!$A$1:$O$34,4,FALSE),"")</f>
        <v/>
      </c>
      <c r="AK198" s="16" t="str">
        <f>IF(Q198="","",VLOOKUP(F198,'Appendix 3 Rules'!$A$1:$N$34,6,FALSE))</f>
        <v/>
      </c>
      <c r="AL198" s="16" t="str">
        <f>IF(AND(F198="f",U198&lt;&gt;""),VLOOKUP(F198,'Appendix 3 Rules'!$A$1:$N$34,8,FALSE),"")</f>
        <v/>
      </c>
    </row>
    <row r="199" spans="1:38" ht="18" customHeight="1" x14ac:dyDescent="0.2">
      <c r="B199" s="92"/>
      <c r="C199" s="12"/>
      <c r="D199" s="13"/>
      <c r="E199" s="12"/>
      <c r="F199" s="11"/>
      <c r="G199" s="26" t="str">
        <f>IF(F199="","",SUMPRODUCT(IF(I199="",0,INDEX('Appendix 3 Rules'!$B$2:$B$18,MATCH(F199,'Appendix 3 Rules'!$A$2:$A$17))))+(IF(K199="",0,INDEX('Appendix 3 Rules'!$C$2:$C$18,MATCH(F199,'Appendix 3 Rules'!$A$2:$A$17))))+(IF(M199="",0,INDEX('Appendix 3 Rules'!$D$2:$D$18,MATCH(F199,'Appendix 3 Rules'!$A$2:$A$17))))+(IF(O199="",0,INDEX('Appendix 3 Rules'!$E$2:$E$18,MATCH(F199,'Appendix 3 Rules'!$A$2:$A$17))))+(IF(Q199="",0,INDEX('Appendix 3 Rules'!$F$2:$F$18,MATCH(F199,'Appendix 3 Rules'!$A$2:$A$17))))+(IF(S199="",0,INDEX('Appendix 3 Rules'!$G$2:$G$18,MATCH(F199,'Appendix 3 Rules'!$A$2:$A$17))))+(IF(U199="",0,INDEX('Appendix 3 Rules'!$H$2:$H$18,MATCH(F199,'Appendix 3 Rules'!$A$2:$A$17))))+(IF(W199="",0,INDEX('Appendix 3 Rules'!$I$2:$I$18,MATCH(F199,'Appendix 3 Rules'!$A$2:$A$17))))+(IF(Y199="",0,INDEX('Appendix 3 Rules'!$J$2:$J$18,MATCH(F199,'Appendix 3 Rules'!$A$2:$A$17))))+(IF(AA199="",0,INDEX('Appendix 3 Rules'!$K$2:$K$18,MATCH(F199,'Appendix 3 Rules'!$A$2:$A$17))))+(IF(AC199="",0,INDEX('Appendix 3 Rules'!$L$2:$L$18,MATCH(F199,'Appendix 3 Rules'!$A$2:$A$17))))+(IF(AE199="",0,INDEX('Appendix 3 Rules'!$M$2:$M$18,MATCH(F199,'Appendix 3 Rules'!$A$2:$A$17))))+(IF(AG199="",0,INDEX('Appendix 3 Rules'!$N$2:$N$18,MATCH(F199,'Appendix 3 Rules'!$A$2:$A$17))))+(IF(F199="gc1",VLOOKUP(F199,'Appendix 3 Rules'!A$34:$O190,15)))+(IF(F199="gc2",VLOOKUP(F199,'Appendix 3 Rules'!A$34:$O190,15)))+(IF(F199="gc3",VLOOKUP(F199,'Appendix 3 Rules'!A$34:$O190,15)))+(IF(F199="gr1",VLOOKUP(F199,'Appendix 3 Rules'!A$34:$O190,15)))+(IF(F199="gr2",VLOOKUP(F199,'Appendix 3 Rules'!A$34:$O190,15)))+(IF(F199="gr3",VLOOKUP(F199,'Appendix 3 Rules'!A$34:$O190,15)))+(IF(F199="h1",VLOOKUP(F199,'Appendix 3 Rules'!A$34:$O190,15)))+(IF(F199="h2",VLOOKUP(F199,'Appendix 3 Rules'!A$34:$O190,15)))+(IF(F199="h3",VLOOKUP(F199,'Appendix 3 Rules'!A$34:$O190,15)))+(IF(F199="i1",VLOOKUP(F199,'Appendix 3 Rules'!A$34:$O190,15)))+(IF(F199="i2",VLOOKUP(F199,'Appendix 3 Rules'!A$34:$O190,15)))+(IF(F199="j1",VLOOKUP(F199,'Appendix 3 Rules'!A$34:$O190,15)))+(IF(F199="j2",VLOOKUP(F199,'Appendix 3 Rules'!A$34:$O190,15)))+(IF(F199="k",VLOOKUP(F199,'Appendix 3 Rules'!A$34:$O190,15)))+(IF(F199="l1",VLOOKUP(F199,'Appendix 3 Rules'!A$34:$O190,15)))+(IF(F199="l2",VLOOKUP(F199,'Appendix 3 Rules'!A$34:$O190,15)))+(IF(F199="m1",VLOOKUP(F199,'Appendix 3 Rules'!A$34:$O190,15)))+(IF(F199="m2",VLOOKUP(F199,'Appendix 3 Rules'!A$34:$O190,15)))+(IF(F199="m3",VLOOKUP(F199,'Appendix 3 Rules'!A$34:$O190,15)))+(IF(F199="n",VLOOKUP(F199,'Appendix 3 Rules'!A$34:$O190,15)))+(IF(F199="o",VLOOKUP(F199,'Appendix 3 Rules'!A$34:$O190,15)))+(IF(F199="p",VLOOKUP(F199,'Appendix 3 Rules'!A$34:$O190,15)))+(IF(F199="q",VLOOKUP(F199,'Appendix 3 Rules'!A$34:$O190,15)))+(IF(F199="r",VLOOKUP(F199,'Appendix 3 Rules'!A$34:$O190,15)))+(IF(F199="s",VLOOKUP(F199,'Appendix 3 Rules'!A$34:$O190,15)))+(IF(F199="t",VLOOKUP(F199,'Appendix 3 Rules'!A$34:$O190,15)))+(IF(F199="u",VLOOKUP(F199,'Appendix 3 Rules'!A$34:$O190,15))))</f>
        <v/>
      </c>
      <c r="H199" s="93" t="str">
        <f>IF(F199="","",IF(OR(F199="d",F199="e",F199="gc1",F199="gc2",F199="gc3",F199="gr1",F199="gr2",F199="gr3",F199="h1",F199="h2",F199="h3",F199="i1",F199="i2",F199="j1",F199="j2",F199="k",F199="l1",F199="l2",F199="m1",F199="m2",F199="m3",F199="n",F199="o",F199="p",F199="q",F199="r",F199="s",F199="t",F199="u",F199="f"),MIN(G199,VLOOKUP(F199,'Appx 3 (Mass) Rules'!$A$1:$D$150,4,0)),MIN(G199,VLOOKUP(F199,'Appx 3 (Mass) Rules'!$A$1:$D$150,4,0),SUMPRODUCT(IF(I199="",0,INDEX('Appendix 3 Rules'!$B$2:$B$18,MATCH(F199,'Appendix 3 Rules'!$A$2:$A$17))))+(IF(K199="",0,INDEX('Appendix 3 Rules'!$C$2:$C$18,MATCH(F199,'Appendix 3 Rules'!$A$2:$A$17))))+(IF(M199="",0,INDEX('Appendix 3 Rules'!$D$2:$D$18,MATCH(F199,'Appendix 3 Rules'!$A$2:$A$17))))+(IF(O199="",0,INDEX('Appendix 3 Rules'!$E$2:$E$18,MATCH(F199,'Appendix 3 Rules'!$A$2:$A$17))))+(IF(Q199="",0,INDEX('Appendix 3 Rules'!$F$2:$F$18,MATCH(F199,'Appendix 3 Rules'!$A$2:$A$17))))+(IF(S199="",0,INDEX('Appendix 3 Rules'!$G$2:$G$18,MATCH(F199,'Appendix 3 Rules'!$A$2:$A$17))))+(IF(U199="",0,INDEX('Appendix 3 Rules'!$H$2:$H$18,MATCH(F199,'Appendix 3 Rules'!$A$2:$A$17))))+(IF(W199="",0,INDEX('Appendix 3 Rules'!$I$2:$I$18,MATCH(F199,'Appendix 3 Rules'!$A$2:$A$17))))+(IF(Y199="",0,INDEX('Appendix 3 Rules'!$J$2:$J$18,MATCH(F199,'Appendix 3 Rules'!$A$2:$A$17))))+(IF(AA199="",0,INDEX('Appendix 3 Rules'!$K$2:$K$18,MATCH(F199,'Appendix 3 Rules'!$A$2:$A$17))))+(IF(AC199="",0,INDEX('Appendix 3 Rules'!$L$2:$L$18,MATCH(F199,'Appendix 3 Rules'!$A$2:$A$17))))+(IF(AE199="",0,INDEX('Appendix 3 Rules'!$M$2:$M$18,MATCH(F199,'Appendix 3 Rules'!$A$2:$A$17))))+(IF(AG199="",0,INDEX('Appendix 3 Rules'!$N$2:$N$18,MATCH(F199,'Appendix 3 Rules'!$A$2:$A$17))))+(IF(F199="gc1",VLOOKUP(F199,'Appendix 3 Rules'!A$34:$O190,15)))+(IF(F199="gc2",VLOOKUP(F199,'Appendix 3 Rules'!A$34:$O190,15)))+(IF(F199="gc3",VLOOKUP(F199,'Appendix 3 Rules'!A$34:$O190,15)))+(IF(F199="gr1",VLOOKUP(F199,'Appendix 3 Rules'!A$34:$O190,15)))+(IF(F199="gr2",VLOOKUP(F199,'Appendix 3 Rules'!A$34:$O190,15)))+(IF(F199="gr3",VLOOKUP(F199,'Appendix 3 Rules'!A$34:$O190,15)))+(IF(F199="h1",VLOOKUP(F199,'Appendix 3 Rules'!A$34:$O190,15)))+(IF(F199="h2",VLOOKUP(F199,'Appendix 3 Rules'!A$34:$O190,15)))+(IF(F199="h3",VLOOKUP(F199,'Appendix 3 Rules'!A$34:$O190,15)))+(IF(F199="i1",VLOOKUP(F199,'Appendix 3 Rules'!A$34:$O190,15)))+(IF(F199="i2",VLOOKUP(F199,'Appendix 3 Rules'!A$34:$O190,15)))+(IF(F199="j1",VLOOKUP(F199,'Appendix 3 Rules'!A$34:$O190,15)))+(IF(F199="j2",VLOOKUP(F199,'Appendix 3 Rules'!A$34:$O190,15)))+(IF(F199="k",VLOOKUP(F199,'Appendix 3 Rules'!A$34:$O190,15)))+(IF(F199="l1",VLOOKUP(F199,'Appendix 3 Rules'!A$34:$O190,15)))+(IF(F199="l2",VLOOKUP(F199,'Appendix 3 Rules'!A$34:$O190,15)))+(IF(F199="m1",VLOOKUP(F199,'Appendix 3 Rules'!A$34:$O190,15)))+(IF(F199="m2",VLOOKUP(F199,'Appendix 3 Rules'!A$34:$O190,15)))+(IF(F199="m3",VLOOKUP(F199,'Appendix 3 Rules'!A$34:$O190,15)))+(IF(F199="n",VLOOKUP(F199,'Appendix 3 Rules'!A$34:$O190,15)))+(IF(F199="o",VLOOKUP(F199,'Appendix 3 Rules'!A$34:$O190,15)))+(IF(F199="p",VLOOKUP(F199,'Appendix 3 Rules'!A$34:$O190,15)))+(IF(F199="q",VLOOKUP(F199,'Appendix 3 Rules'!A$34:$O190,15)))+(IF(F199="r",VLOOKUP(F199,'Appendix 3 Rules'!A$34:$O190,15)))+(IF(F199="s",VLOOKUP(F199,'Appendix 3 Rules'!A$34:$O190,15)))+(IF(F199="t",VLOOKUP(F199,'Appendix 3 Rules'!A$34:$O190,15)))+(IF(F199="u",VLOOKUP(F199,'Appendix 3 Rules'!A$34:$O190,15))))))</f>
        <v/>
      </c>
      <c r="I199" s="15"/>
      <c r="J199" s="16"/>
      <c r="K199" s="15"/>
      <c r="L199" s="16"/>
      <c r="M199" s="15"/>
      <c r="N199" s="16"/>
      <c r="O199" s="15"/>
      <c r="P199" s="16"/>
      <c r="Q199" s="15"/>
      <c r="R199" s="16"/>
      <c r="S199" s="15"/>
      <c r="T199" s="16"/>
      <c r="U199" s="15"/>
      <c r="V199" s="16"/>
      <c r="W199" s="15"/>
      <c r="X199" s="16"/>
      <c r="Y199" s="15"/>
      <c r="Z199" s="16"/>
      <c r="AA199" s="15"/>
      <c r="AB199" s="16"/>
      <c r="AC199" s="11"/>
      <c r="AD199" s="16"/>
      <c r="AE199" s="11"/>
      <c r="AF199" s="16"/>
      <c r="AG199" s="11"/>
      <c r="AH199" s="16"/>
      <c r="AJ199" s="16" t="str">
        <f>IF(AND(F199&lt;&gt;"f",M199&lt;&gt;""),VLOOKUP(F199,'Appendix 3 Rules'!$A$1:$O$34,4,FALSE),"")</f>
        <v/>
      </c>
      <c r="AK199" s="16" t="str">
        <f>IF(Q199="","",VLOOKUP(F199,'Appendix 3 Rules'!$A$1:$N$34,6,FALSE))</f>
        <v/>
      </c>
      <c r="AL199" s="16" t="str">
        <f>IF(AND(F199="f",U199&lt;&gt;""),VLOOKUP(F199,'Appendix 3 Rules'!$A$1:$N$34,8,FALSE),"")</f>
        <v/>
      </c>
    </row>
    <row r="200" spans="1:38" ht="18" customHeight="1" x14ac:dyDescent="0.2">
      <c r="B200" s="92"/>
      <c r="C200" s="12"/>
      <c r="D200" s="13"/>
      <c r="E200" s="12"/>
      <c r="F200" s="11"/>
      <c r="G200" s="26" t="str">
        <f>IF(F200="","",SUMPRODUCT(IF(I200="",0,INDEX('Appendix 3 Rules'!$B$2:$B$18,MATCH(F200,'Appendix 3 Rules'!$A$2:$A$17))))+(IF(K200="",0,INDEX('Appendix 3 Rules'!$C$2:$C$18,MATCH(F200,'Appendix 3 Rules'!$A$2:$A$17))))+(IF(M200="",0,INDEX('Appendix 3 Rules'!$D$2:$D$18,MATCH(F200,'Appendix 3 Rules'!$A$2:$A$17))))+(IF(O200="",0,INDEX('Appendix 3 Rules'!$E$2:$E$18,MATCH(F200,'Appendix 3 Rules'!$A$2:$A$17))))+(IF(Q200="",0,INDEX('Appendix 3 Rules'!$F$2:$F$18,MATCH(F200,'Appendix 3 Rules'!$A$2:$A$17))))+(IF(S200="",0,INDEX('Appendix 3 Rules'!$G$2:$G$18,MATCH(F200,'Appendix 3 Rules'!$A$2:$A$17))))+(IF(U200="",0,INDEX('Appendix 3 Rules'!$H$2:$H$18,MATCH(F200,'Appendix 3 Rules'!$A$2:$A$17))))+(IF(W200="",0,INDEX('Appendix 3 Rules'!$I$2:$I$18,MATCH(F200,'Appendix 3 Rules'!$A$2:$A$17))))+(IF(Y200="",0,INDEX('Appendix 3 Rules'!$J$2:$J$18,MATCH(F200,'Appendix 3 Rules'!$A$2:$A$17))))+(IF(AA200="",0,INDEX('Appendix 3 Rules'!$K$2:$K$18,MATCH(F200,'Appendix 3 Rules'!$A$2:$A$17))))+(IF(AC200="",0,INDEX('Appendix 3 Rules'!$L$2:$L$18,MATCH(F200,'Appendix 3 Rules'!$A$2:$A$17))))+(IF(AE200="",0,INDEX('Appendix 3 Rules'!$M$2:$M$18,MATCH(F200,'Appendix 3 Rules'!$A$2:$A$17))))+(IF(AG200="",0,INDEX('Appendix 3 Rules'!$N$2:$N$18,MATCH(F200,'Appendix 3 Rules'!$A$2:$A$17))))+(IF(F200="gc1",VLOOKUP(F200,'Appendix 3 Rules'!A$34:$O191,15)))+(IF(F200="gc2",VLOOKUP(F200,'Appendix 3 Rules'!A$34:$O191,15)))+(IF(F200="gc3",VLOOKUP(F200,'Appendix 3 Rules'!A$34:$O191,15)))+(IF(F200="gr1",VLOOKUP(F200,'Appendix 3 Rules'!A$34:$O191,15)))+(IF(F200="gr2",VLOOKUP(F200,'Appendix 3 Rules'!A$34:$O191,15)))+(IF(F200="gr3",VLOOKUP(F200,'Appendix 3 Rules'!A$34:$O191,15)))+(IF(F200="h1",VLOOKUP(F200,'Appendix 3 Rules'!A$34:$O191,15)))+(IF(F200="h2",VLOOKUP(F200,'Appendix 3 Rules'!A$34:$O191,15)))+(IF(F200="h3",VLOOKUP(F200,'Appendix 3 Rules'!A$34:$O191,15)))+(IF(F200="i1",VLOOKUP(F200,'Appendix 3 Rules'!A$34:$O191,15)))+(IF(F200="i2",VLOOKUP(F200,'Appendix 3 Rules'!A$34:$O191,15)))+(IF(F200="j1",VLOOKUP(F200,'Appendix 3 Rules'!A$34:$O191,15)))+(IF(F200="j2",VLOOKUP(F200,'Appendix 3 Rules'!A$34:$O191,15)))+(IF(F200="k",VLOOKUP(F200,'Appendix 3 Rules'!A$34:$O191,15)))+(IF(F200="l1",VLOOKUP(F200,'Appendix 3 Rules'!A$34:$O191,15)))+(IF(F200="l2",VLOOKUP(F200,'Appendix 3 Rules'!A$34:$O191,15)))+(IF(F200="m1",VLOOKUP(F200,'Appendix 3 Rules'!A$34:$O191,15)))+(IF(F200="m2",VLOOKUP(F200,'Appendix 3 Rules'!A$34:$O191,15)))+(IF(F200="m3",VLOOKUP(F200,'Appendix 3 Rules'!A$34:$O191,15)))+(IF(F200="n",VLOOKUP(F200,'Appendix 3 Rules'!A$34:$O191,15)))+(IF(F200="o",VLOOKUP(F200,'Appendix 3 Rules'!A$34:$O191,15)))+(IF(F200="p",VLOOKUP(F200,'Appendix 3 Rules'!A$34:$O191,15)))+(IF(F200="q",VLOOKUP(F200,'Appendix 3 Rules'!A$34:$O191,15)))+(IF(F200="r",VLOOKUP(F200,'Appendix 3 Rules'!A$34:$O191,15)))+(IF(F200="s",VLOOKUP(F200,'Appendix 3 Rules'!A$34:$O191,15)))+(IF(F200="t",VLOOKUP(F200,'Appendix 3 Rules'!A$34:$O191,15)))+(IF(F200="u",VLOOKUP(F200,'Appendix 3 Rules'!A$34:$O191,15))))</f>
        <v/>
      </c>
      <c r="H200" s="93" t="str">
        <f>IF(F200="","",IF(OR(F200="d",F200="e",F200="gc1",F200="gc2",F200="gc3",F200="gr1",F200="gr2",F200="gr3",F200="h1",F200="h2",F200="h3",F200="i1",F200="i2",F200="j1",F200="j2",F200="k",F200="l1",F200="l2",F200="m1",F200="m2",F200="m3",F200="n",F200="o",F200="p",F200="q",F200="r",F200="s",F200="t",F200="u",F200="f"),MIN(G200,VLOOKUP(F200,'Appx 3 (Mass) Rules'!$A$1:$D$150,4,0)),MIN(G200,VLOOKUP(F200,'Appx 3 (Mass) Rules'!$A$1:$D$150,4,0),SUMPRODUCT(IF(I200="",0,INDEX('Appendix 3 Rules'!$B$2:$B$18,MATCH(F200,'Appendix 3 Rules'!$A$2:$A$17))))+(IF(K200="",0,INDEX('Appendix 3 Rules'!$C$2:$C$18,MATCH(F200,'Appendix 3 Rules'!$A$2:$A$17))))+(IF(M200="",0,INDEX('Appendix 3 Rules'!$D$2:$D$18,MATCH(F200,'Appendix 3 Rules'!$A$2:$A$17))))+(IF(O200="",0,INDEX('Appendix 3 Rules'!$E$2:$E$18,MATCH(F200,'Appendix 3 Rules'!$A$2:$A$17))))+(IF(Q200="",0,INDEX('Appendix 3 Rules'!$F$2:$F$18,MATCH(F200,'Appendix 3 Rules'!$A$2:$A$17))))+(IF(S200="",0,INDEX('Appendix 3 Rules'!$G$2:$G$18,MATCH(F200,'Appendix 3 Rules'!$A$2:$A$17))))+(IF(U200="",0,INDEX('Appendix 3 Rules'!$H$2:$H$18,MATCH(F200,'Appendix 3 Rules'!$A$2:$A$17))))+(IF(W200="",0,INDEX('Appendix 3 Rules'!$I$2:$I$18,MATCH(F200,'Appendix 3 Rules'!$A$2:$A$17))))+(IF(Y200="",0,INDEX('Appendix 3 Rules'!$J$2:$J$18,MATCH(F200,'Appendix 3 Rules'!$A$2:$A$17))))+(IF(AA200="",0,INDEX('Appendix 3 Rules'!$K$2:$K$18,MATCH(F200,'Appendix 3 Rules'!$A$2:$A$17))))+(IF(AC200="",0,INDEX('Appendix 3 Rules'!$L$2:$L$18,MATCH(F200,'Appendix 3 Rules'!$A$2:$A$17))))+(IF(AE200="",0,INDEX('Appendix 3 Rules'!$M$2:$M$18,MATCH(F200,'Appendix 3 Rules'!$A$2:$A$17))))+(IF(AG200="",0,INDEX('Appendix 3 Rules'!$N$2:$N$18,MATCH(F200,'Appendix 3 Rules'!$A$2:$A$17))))+(IF(F200="gc1",VLOOKUP(F200,'Appendix 3 Rules'!A$34:$O191,15)))+(IF(F200="gc2",VLOOKUP(F200,'Appendix 3 Rules'!A$34:$O191,15)))+(IF(F200="gc3",VLOOKUP(F200,'Appendix 3 Rules'!A$34:$O191,15)))+(IF(F200="gr1",VLOOKUP(F200,'Appendix 3 Rules'!A$34:$O191,15)))+(IF(F200="gr2",VLOOKUP(F200,'Appendix 3 Rules'!A$34:$O191,15)))+(IF(F200="gr3",VLOOKUP(F200,'Appendix 3 Rules'!A$34:$O191,15)))+(IF(F200="h1",VLOOKUP(F200,'Appendix 3 Rules'!A$34:$O191,15)))+(IF(F200="h2",VLOOKUP(F200,'Appendix 3 Rules'!A$34:$O191,15)))+(IF(F200="h3",VLOOKUP(F200,'Appendix 3 Rules'!A$34:$O191,15)))+(IF(F200="i1",VLOOKUP(F200,'Appendix 3 Rules'!A$34:$O191,15)))+(IF(F200="i2",VLOOKUP(F200,'Appendix 3 Rules'!A$34:$O191,15)))+(IF(F200="j1",VLOOKUP(F200,'Appendix 3 Rules'!A$34:$O191,15)))+(IF(F200="j2",VLOOKUP(F200,'Appendix 3 Rules'!A$34:$O191,15)))+(IF(F200="k",VLOOKUP(F200,'Appendix 3 Rules'!A$34:$O191,15)))+(IF(F200="l1",VLOOKUP(F200,'Appendix 3 Rules'!A$34:$O191,15)))+(IF(F200="l2",VLOOKUP(F200,'Appendix 3 Rules'!A$34:$O191,15)))+(IF(F200="m1",VLOOKUP(F200,'Appendix 3 Rules'!A$34:$O191,15)))+(IF(F200="m2",VLOOKUP(F200,'Appendix 3 Rules'!A$34:$O191,15)))+(IF(F200="m3",VLOOKUP(F200,'Appendix 3 Rules'!A$34:$O191,15)))+(IF(F200="n",VLOOKUP(F200,'Appendix 3 Rules'!A$34:$O191,15)))+(IF(F200="o",VLOOKUP(F200,'Appendix 3 Rules'!A$34:$O191,15)))+(IF(F200="p",VLOOKUP(F200,'Appendix 3 Rules'!A$34:$O191,15)))+(IF(F200="q",VLOOKUP(F200,'Appendix 3 Rules'!A$34:$O191,15)))+(IF(F200="r",VLOOKUP(F200,'Appendix 3 Rules'!A$34:$O191,15)))+(IF(F200="s",VLOOKUP(F200,'Appendix 3 Rules'!A$34:$O191,15)))+(IF(F200="t",VLOOKUP(F200,'Appendix 3 Rules'!A$34:$O191,15)))+(IF(F200="u",VLOOKUP(F200,'Appendix 3 Rules'!A$34:$O191,15))))))</f>
        <v/>
      </c>
      <c r="I200" s="14"/>
      <c r="J200" s="17"/>
      <c r="K200" s="14"/>
      <c r="L200" s="17"/>
      <c r="M200" s="14"/>
      <c r="N200" s="17"/>
      <c r="O200" s="14"/>
      <c r="P200" s="17"/>
      <c r="Q200" s="14"/>
      <c r="R200" s="17"/>
      <c r="S200" s="90"/>
      <c r="T200" s="17"/>
      <c r="U200" s="14"/>
      <c r="V200" s="17"/>
      <c r="W200" s="14"/>
      <c r="X200" s="17"/>
      <c r="Y200" s="91"/>
      <c r="Z200" s="17"/>
      <c r="AA200" s="91"/>
      <c r="AB200" s="17"/>
      <c r="AC200" s="11"/>
      <c r="AD200" s="16"/>
      <c r="AE200" s="11"/>
      <c r="AF200" s="16"/>
      <c r="AG200" s="11"/>
      <c r="AH200" s="16"/>
      <c r="AJ200" s="16" t="str">
        <f>IF(AND(F200&lt;&gt;"f",M200&lt;&gt;""),VLOOKUP(F200,'Appendix 3 Rules'!$A$1:$O$34,4,FALSE),"")</f>
        <v/>
      </c>
      <c r="AK200" s="16" t="str">
        <f>IF(Q200="","",VLOOKUP(F200,'Appendix 3 Rules'!$A$1:$N$34,6,FALSE))</f>
        <v/>
      </c>
      <c r="AL200" s="16" t="str">
        <f>IF(AND(F200="f",U200&lt;&gt;""),VLOOKUP(F200,'Appendix 3 Rules'!$A$1:$N$34,8,FALSE),"")</f>
        <v/>
      </c>
    </row>
    <row r="201" spans="1:38" ht="18" customHeight="1" x14ac:dyDescent="0.2">
      <c r="B201" s="92"/>
      <c r="C201" s="12"/>
      <c r="D201" s="13"/>
      <c r="E201" s="12"/>
      <c r="F201" s="11"/>
      <c r="G201" s="26" t="str">
        <f>IF(F201="","",SUMPRODUCT(IF(I201="",0,INDEX('Appendix 3 Rules'!$B$2:$B$18,MATCH(F201,'Appendix 3 Rules'!$A$2:$A$17))))+(IF(K201="",0,INDEX('Appendix 3 Rules'!$C$2:$C$18,MATCH(F201,'Appendix 3 Rules'!$A$2:$A$17))))+(IF(M201="",0,INDEX('Appendix 3 Rules'!$D$2:$D$18,MATCH(F201,'Appendix 3 Rules'!$A$2:$A$17))))+(IF(O201="",0,INDEX('Appendix 3 Rules'!$E$2:$E$18,MATCH(F201,'Appendix 3 Rules'!$A$2:$A$17))))+(IF(Q201="",0,INDEX('Appendix 3 Rules'!$F$2:$F$18,MATCH(F201,'Appendix 3 Rules'!$A$2:$A$17))))+(IF(S201="",0,INDEX('Appendix 3 Rules'!$G$2:$G$18,MATCH(F201,'Appendix 3 Rules'!$A$2:$A$17))))+(IF(U201="",0,INDEX('Appendix 3 Rules'!$H$2:$H$18,MATCH(F201,'Appendix 3 Rules'!$A$2:$A$17))))+(IF(W201="",0,INDEX('Appendix 3 Rules'!$I$2:$I$18,MATCH(F201,'Appendix 3 Rules'!$A$2:$A$17))))+(IF(Y201="",0,INDEX('Appendix 3 Rules'!$J$2:$J$18,MATCH(F201,'Appendix 3 Rules'!$A$2:$A$17))))+(IF(AA201="",0,INDEX('Appendix 3 Rules'!$K$2:$K$18,MATCH(F201,'Appendix 3 Rules'!$A$2:$A$17))))+(IF(AC201="",0,INDEX('Appendix 3 Rules'!$L$2:$L$18,MATCH(F201,'Appendix 3 Rules'!$A$2:$A$17))))+(IF(AE201="",0,INDEX('Appendix 3 Rules'!$M$2:$M$18,MATCH(F201,'Appendix 3 Rules'!$A$2:$A$17))))+(IF(AG201="",0,INDEX('Appendix 3 Rules'!$N$2:$N$18,MATCH(F201,'Appendix 3 Rules'!$A$2:$A$17))))+(IF(F201="gc1",VLOOKUP(F201,'Appendix 3 Rules'!A$34:$O192,15)))+(IF(F201="gc2",VLOOKUP(F201,'Appendix 3 Rules'!A$34:$O192,15)))+(IF(F201="gc3",VLOOKUP(F201,'Appendix 3 Rules'!A$34:$O192,15)))+(IF(F201="gr1",VLOOKUP(F201,'Appendix 3 Rules'!A$34:$O192,15)))+(IF(F201="gr2",VLOOKUP(F201,'Appendix 3 Rules'!A$34:$O192,15)))+(IF(F201="gr3",VLOOKUP(F201,'Appendix 3 Rules'!A$34:$O192,15)))+(IF(F201="h1",VLOOKUP(F201,'Appendix 3 Rules'!A$34:$O192,15)))+(IF(F201="h2",VLOOKUP(F201,'Appendix 3 Rules'!A$34:$O192,15)))+(IF(F201="h3",VLOOKUP(F201,'Appendix 3 Rules'!A$34:$O192,15)))+(IF(F201="i1",VLOOKUP(F201,'Appendix 3 Rules'!A$34:$O192,15)))+(IF(F201="i2",VLOOKUP(F201,'Appendix 3 Rules'!A$34:$O192,15)))+(IF(F201="j1",VLOOKUP(F201,'Appendix 3 Rules'!A$34:$O192,15)))+(IF(F201="j2",VLOOKUP(F201,'Appendix 3 Rules'!A$34:$O192,15)))+(IF(F201="k",VLOOKUP(F201,'Appendix 3 Rules'!A$34:$O192,15)))+(IF(F201="l1",VLOOKUP(F201,'Appendix 3 Rules'!A$34:$O192,15)))+(IF(F201="l2",VLOOKUP(F201,'Appendix 3 Rules'!A$34:$O192,15)))+(IF(F201="m1",VLOOKUP(F201,'Appendix 3 Rules'!A$34:$O192,15)))+(IF(F201="m2",VLOOKUP(F201,'Appendix 3 Rules'!A$34:$O192,15)))+(IF(F201="m3",VLOOKUP(F201,'Appendix 3 Rules'!A$34:$O192,15)))+(IF(F201="n",VLOOKUP(F201,'Appendix 3 Rules'!A$34:$O192,15)))+(IF(F201="o",VLOOKUP(F201,'Appendix 3 Rules'!A$34:$O192,15)))+(IF(F201="p",VLOOKUP(F201,'Appendix 3 Rules'!A$34:$O192,15)))+(IF(F201="q",VLOOKUP(F201,'Appendix 3 Rules'!A$34:$O192,15)))+(IF(F201="r",VLOOKUP(F201,'Appendix 3 Rules'!A$34:$O192,15)))+(IF(F201="s",VLOOKUP(F201,'Appendix 3 Rules'!A$34:$O192,15)))+(IF(F201="t",VLOOKUP(F201,'Appendix 3 Rules'!A$34:$O192,15)))+(IF(F201="u",VLOOKUP(F201,'Appendix 3 Rules'!A$34:$O192,15))))</f>
        <v/>
      </c>
      <c r="H201" s="93" t="str">
        <f>IF(F201="","",IF(OR(F201="d",F201="e",F201="gc1",F201="gc2",F201="gc3",F201="gr1",F201="gr2",F201="gr3",F201="h1",F201="h2",F201="h3",F201="i1",F201="i2",F201="j1",F201="j2",F201="k",F201="l1",F201="l2",F201="m1",F201="m2",F201="m3",F201="n",F201="o",F201="p",F201="q",F201="r",F201="s",F201="t",F201="u",F201="f"),MIN(G201,VLOOKUP(F201,'Appx 3 (Mass) Rules'!$A$1:$D$150,4,0)),MIN(G201,VLOOKUP(F201,'Appx 3 (Mass) Rules'!$A$1:$D$150,4,0),SUMPRODUCT(IF(I201="",0,INDEX('Appendix 3 Rules'!$B$2:$B$18,MATCH(F201,'Appendix 3 Rules'!$A$2:$A$17))))+(IF(K201="",0,INDEX('Appendix 3 Rules'!$C$2:$C$18,MATCH(F201,'Appendix 3 Rules'!$A$2:$A$17))))+(IF(M201="",0,INDEX('Appendix 3 Rules'!$D$2:$D$18,MATCH(F201,'Appendix 3 Rules'!$A$2:$A$17))))+(IF(O201="",0,INDEX('Appendix 3 Rules'!$E$2:$E$18,MATCH(F201,'Appendix 3 Rules'!$A$2:$A$17))))+(IF(Q201="",0,INDEX('Appendix 3 Rules'!$F$2:$F$18,MATCH(F201,'Appendix 3 Rules'!$A$2:$A$17))))+(IF(S201="",0,INDEX('Appendix 3 Rules'!$G$2:$G$18,MATCH(F201,'Appendix 3 Rules'!$A$2:$A$17))))+(IF(U201="",0,INDEX('Appendix 3 Rules'!$H$2:$H$18,MATCH(F201,'Appendix 3 Rules'!$A$2:$A$17))))+(IF(W201="",0,INDEX('Appendix 3 Rules'!$I$2:$I$18,MATCH(F201,'Appendix 3 Rules'!$A$2:$A$17))))+(IF(Y201="",0,INDEX('Appendix 3 Rules'!$J$2:$J$18,MATCH(F201,'Appendix 3 Rules'!$A$2:$A$17))))+(IF(AA201="",0,INDEX('Appendix 3 Rules'!$K$2:$K$18,MATCH(F201,'Appendix 3 Rules'!$A$2:$A$17))))+(IF(AC201="",0,INDEX('Appendix 3 Rules'!$L$2:$L$18,MATCH(F201,'Appendix 3 Rules'!$A$2:$A$17))))+(IF(AE201="",0,INDEX('Appendix 3 Rules'!$M$2:$M$18,MATCH(F201,'Appendix 3 Rules'!$A$2:$A$17))))+(IF(AG201="",0,INDEX('Appendix 3 Rules'!$N$2:$N$18,MATCH(F201,'Appendix 3 Rules'!$A$2:$A$17))))+(IF(F201="gc1",VLOOKUP(F201,'Appendix 3 Rules'!A$34:$O192,15)))+(IF(F201="gc2",VLOOKUP(F201,'Appendix 3 Rules'!A$34:$O192,15)))+(IF(F201="gc3",VLOOKUP(F201,'Appendix 3 Rules'!A$34:$O192,15)))+(IF(F201="gr1",VLOOKUP(F201,'Appendix 3 Rules'!A$34:$O192,15)))+(IF(F201="gr2",VLOOKUP(F201,'Appendix 3 Rules'!A$34:$O192,15)))+(IF(F201="gr3",VLOOKUP(F201,'Appendix 3 Rules'!A$34:$O192,15)))+(IF(F201="h1",VLOOKUP(F201,'Appendix 3 Rules'!A$34:$O192,15)))+(IF(F201="h2",VLOOKUP(F201,'Appendix 3 Rules'!A$34:$O192,15)))+(IF(F201="h3",VLOOKUP(F201,'Appendix 3 Rules'!A$34:$O192,15)))+(IF(F201="i1",VLOOKUP(F201,'Appendix 3 Rules'!A$34:$O192,15)))+(IF(F201="i2",VLOOKUP(F201,'Appendix 3 Rules'!A$34:$O192,15)))+(IF(F201="j1",VLOOKUP(F201,'Appendix 3 Rules'!A$34:$O192,15)))+(IF(F201="j2",VLOOKUP(F201,'Appendix 3 Rules'!A$34:$O192,15)))+(IF(F201="k",VLOOKUP(F201,'Appendix 3 Rules'!A$34:$O192,15)))+(IF(F201="l1",VLOOKUP(F201,'Appendix 3 Rules'!A$34:$O192,15)))+(IF(F201="l2",VLOOKUP(F201,'Appendix 3 Rules'!A$34:$O192,15)))+(IF(F201="m1",VLOOKUP(F201,'Appendix 3 Rules'!A$34:$O192,15)))+(IF(F201="m2",VLOOKUP(F201,'Appendix 3 Rules'!A$34:$O192,15)))+(IF(F201="m3",VLOOKUP(F201,'Appendix 3 Rules'!A$34:$O192,15)))+(IF(F201="n",VLOOKUP(F201,'Appendix 3 Rules'!A$34:$O192,15)))+(IF(F201="o",VLOOKUP(F201,'Appendix 3 Rules'!A$34:$O192,15)))+(IF(F201="p",VLOOKUP(F201,'Appendix 3 Rules'!A$34:$O192,15)))+(IF(F201="q",VLOOKUP(F201,'Appendix 3 Rules'!A$34:$O192,15)))+(IF(F201="r",VLOOKUP(F201,'Appendix 3 Rules'!A$34:$O192,15)))+(IF(F201="s",VLOOKUP(F201,'Appendix 3 Rules'!A$34:$O192,15)))+(IF(F201="t",VLOOKUP(F201,'Appendix 3 Rules'!A$34:$O192,15)))+(IF(F201="u",VLOOKUP(F201,'Appendix 3 Rules'!A$34:$O192,15))))))</f>
        <v/>
      </c>
      <c r="I201" s="15"/>
      <c r="J201" s="16"/>
      <c r="K201" s="15"/>
      <c r="L201" s="16"/>
      <c r="M201" s="15"/>
      <c r="N201" s="16"/>
      <c r="O201" s="15"/>
      <c r="P201" s="16"/>
      <c r="Q201" s="15"/>
      <c r="R201" s="16"/>
      <c r="S201" s="15"/>
      <c r="T201" s="16"/>
      <c r="U201" s="15"/>
      <c r="V201" s="16"/>
      <c r="W201" s="15"/>
      <c r="X201" s="16"/>
      <c r="Y201" s="15"/>
      <c r="Z201" s="16"/>
      <c r="AA201" s="15"/>
      <c r="AB201" s="16"/>
      <c r="AC201" s="11"/>
      <c r="AD201" s="16"/>
      <c r="AE201" s="11"/>
      <c r="AF201" s="16"/>
      <c r="AG201" s="11"/>
      <c r="AH201" s="16"/>
      <c r="AJ201" s="16" t="str">
        <f>IF(AND(F201&lt;&gt;"f",M201&lt;&gt;""),VLOOKUP(F201,'Appendix 3 Rules'!$A$1:$O$34,4,FALSE),"")</f>
        <v/>
      </c>
      <c r="AK201" s="16" t="str">
        <f>IF(Q201="","",VLOOKUP(F201,'Appendix 3 Rules'!$A$1:$N$34,6,FALSE))</f>
        <v/>
      </c>
      <c r="AL201" s="16" t="str">
        <f>IF(AND(F201="f",U201&lt;&gt;""),VLOOKUP(F201,'Appendix 3 Rules'!$A$1:$N$34,8,FALSE),"")</f>
        <v/>
      </c>
    </row>
    <row r="202" spans="1:38" ht="18" customHeight="1" x14ac:dyDescent="0.2">
      <c r="B202" s="92"/>
      <c r="C202" s="12"/>
      <c r="D202" s="13"/>
      <c r="E202" s="12"/>
      <c r="F202" s="11"/>
      <c r="G202" s="26" t="str">
        <f>IF(F202="","",SUMPRODUCT(IF(I202="",0,INDEX('Appendix 3 Rules'!$B$2:$B$18,MATCH(F202,'Appendix 3 Rules'!$A$2:$A$17))))+(IF(K202="",0,INDEX('Appendix 3 Rules'!$C$2:$C$18,MATCH(F202,'Appendix 3 Rules'!$A$2:$A$17))))+(IF(M202="",0,INDEX('Appendix 3 Rules'!$D$2:$D$18,MATCH(F202,'Appendix 3 Rules'!$A$2:$A$17))))+(IF(O202="",0,INDEX('Appendix 3 Rules'!$E$2:$E$18,MATCH(F202,'Appendix 3 Rules'!$A$2:$A$17))))+(IF(Q202="",0,INDEX('Appendix 3 Rules'!$F$2:$F$18,MATCH(F202,'Appendix 3 Rules'!$A$2:$A$17))))+(IF(S202="",0,INDEX('Appendix 3 Rules'!$G$2:$G$18,MATCH(F202,'Appendix 3 Rules'!$A$2:$A$17))))+(IF(U202="",0,INDEX('Appendix 3 Rules'!$H$2:$H$18,MATCH(F202,'Appendix 3 Rules'!$A$2:$A$17))))+(IF(W202="",0,INDEX('Appendix 3 Rules'!$I$2:$I$18,MATCH(F202,'Appendix 3 Rules'!$A$2:$A$17))))+(IF(Y202="",0,INDEX('Appendix 3 Rules'!$J$2:$J$18,MATCH(F202,'Appendix 3 Rules'!$A$2:$A$17))))+(IF(AA202="",0,INDEX('Appendix 3 Rules'!$K$2:$K$18,MATCH(F202,'Appendix 3 Rules'!$A$2:$A$17))))+(IF(AC202="",0,INDEX('Appendix 3 Rules'!$L$2:$L$18,MATCH(F202,'Appendix 3 Rules'!$A$2:$A$17))))+(IF(AE202="",0,INDEX('Appendix 3 Rules'!$M$2:$M$18,MATCH(F202,'Appendix 3 Rules'!$A$2:$A$17))))+(IF(AG202="",0,INDEX('Appendix 3 Rules'!$N$2:$N$18,MATCH(F202,'Appendix 3 Rules'!$A$2:$A$17))))+(IF(F202="gc1",VLOOKUP(F202,'Appendix 3 Rules'!A$34:$O193,15)))+(IF(F202="gc2",VLOOKUP(F202,'Appendix 3 Rules'!A$34:$O193,15)))+(IF(F202="gc3",VLOOKUP(F202,'Appendix 3 Rules'!A$34:$O193,15)))+(IF(F202="gr1",VLOOKUP(F202,'Appendix 3 Rules'!A$34:$O193,15)))+(IF(F202="gr2",VLOOKUP(F202,'Appendix 3 Rules'!A$34:$O193,15)))+(IF(F202="gr3",VLOOKUP(F202,'Appendix 3 Rules'!A$34:$O193,15)))+(IF(F202="h1",VLOOKUP(F202,'Appendix 3 Rules'!A$34:$O193,15)))+(IF(F202="h2",VLOOKUP(F202,'Appendix 3 Rules'!A$34:$O193,15)))+(IF(F202="h3",VLOOKUP(F202,'Appendix 3 Rules'!A$34:$O193,15)))+(IF(F202="i1",VLOOKUP(F202,'Appendix 3 Rules'!A$34:$O193,15)))+(IF(F202="i2",VLOOKUP(F202,'Appendix 3 Rules'!A$34:$O193,15)))+(IF(F202="j1",VLOOKUP(F202,'Appendix 3 Rules'!A$34:$O193,15)))+(IF(F202="j2",VLOOKUP(F202,'Appendix 3 Rules'!A$34:$O193,15)))+(IF(F202="k",VLOOKUP(F202,'Appendix 3 Rules'!A$34:$O193,15)))+(IF(F202="l1",VLOOKUP(F202,'Appendix 3 Rules'!A$34:$O193,15)))+(IF(F202="l2",VLOOKUP(F202,'Appendix 3 Rules'!A$34:$O193,15)))+(IF(F202="m1",VLOOKUP(F202,'Appendix 3 Rules'!A$34:$O193,15)))+(IF(F202="m2",VLOOKUP(F202,'Appendix 3 Rules'!A$34:$O193,15)))+(IF(F202="m3",VLOOKUP(F202,'Appendix 3 Rules'!A$34:$O193,15)))+(IF(F202="n",VLOOKUP(F202,'Appendix 3 Rules'!A$34:$O193,15)))+(IF(F202="o",VLOOKUP(F202,'Appendix 3 Rules'!A$34:$O193,15)))+(IF(F202="p",VLOOKUP(F202,'Appendix 3 Rules'!A$34:$O193,15)))+(IF(F202="q",VLOOKUP(F202,'Appendix 3 Rules'!A$34:$O193,15)))+(IF(F202="r",VLOOKUP(F202,'Appendix 3 Rules'!A$34:$O193,15)))+(IF(F202="s",VLOOKUP(F202,'Appendix 3 Rules'!A$34:$O193,15)))+(IF(F202="t",VLOOKUP(F202,'Appendix 3 Rules'!A$34:$O193,15)))+(IF(F202="u",VLOOKUP(F202,'Appendix 3 Rules'!A$34:$O193,15))))</f>
        <v/>
      </c>
      <c r="H202" s="93" t="str">
        <f>IF(F202="","",IF(OR(F202="d",F202="e",F202="gc1",F202="gc2",F202="gc3",F202="gr1",F202="gr2",F202="gr3",F202="h1",F202="h2",F202="h3",F202="i1",F202="i2",F202="j1",F202="j2",F202="k",F202="l1",F202="l2",F202="m1",F202="m2",F202="m3",F202="n",F202="o",F202="p",F202="q",F202="r",F202="s",F202="t",F202="u",F202="f"),MIN(G202,VLOOKUP(F202,'Appx 3 (Mass) Rules'!$A$1:$D$150,4,0)),MIN(G202,VLOOKUP(F202,'Appx 3 (Mass) Rules'!$A$1:$D$150,4,0),SUMPRODUCT(IF(I202="",0,INDEX('Appendix 3 Rules'!$B$2:$B$18,MATCH(F202,'Appendix 3 Rules'!$A$2:$A$17))))+(IF(K202="",0,INDEX('Appendix 3 Rules'!$C$2:$C$18,MATCH(F202,'Appendix 3 Rules'!$A$2:$A$17))))+(IF(M202="",0,INDEX('Appendix 3 Rules'!$D$2:$D$18,MATCH(F202,'Appendix 3 Rules'!$A$2:$A$17))))+(IF(O202="",0,INDEX('Appendix 3 Rules'!$E$2:$E$18,MATCH(F202,'Appendix 3 Rules'!$A$2:$A$17))))+(IF(Q202="",0,INDEX('Appendix 3 Rules'!$F$2:$F$18,MATCH(F202,'Appendix 3 Rules'!$A$2:$A$17))))+(IF(S202="",0,INDEX('Appendix 3 Rules'!$G$2:$G$18,MATCH(F202,'Appendix 3 Rules'!$A$2:$A$17))))+(IF(U202="",0,INDEX('Appendix 3 Rules'!$H$2:$H$18,MATCH(F202,'Appendix 3 Rules'!$A$2:$A$17))))+(IF(W202="",0,INDEX('Appendix 3 Rules'!$I$2:$I$18,MATCH(F202,'Appendix 3 Rules'!$A$2:$A$17))))+(IF(Y202="",0,INDEX('Appendix 3 Rules'!$J$2:$J$18,MATCH(F202,'Appendix 3 Rules'!$A$2:$A$17))))+(IF(AA202="",0,INDEX('Appendix 3 Rules'!$K$2:$K$18,MATCH(F202,'Appendix 3 Rules'!$A$2:$A$17))))+(IF(AC202="",0,INDEX('Appendix 3 Rules'!$L$2:$L$18,MATCH(F202,'Appendix 3 Rules'!$A$2:$A$17))))+(IF(AE202="",0,INDEX('Appendix 3 Rules'!$M$2:$M$18,MATCH(F202,'Appendix 3 Rules'!$A$2:$A$17))))+(IF(AG202="",0,INDEX('Appendix 3 Rules'!$N$2:$N$18,MATCH(F202,'Appendix 3 Rules'!$A$2:$A$17))))+(IF(F202="gc1",VLOOKUP(F202,'Appendix 3 Rules'!A$34:$O193,15)))+(IF(F202="gc2",VLOOKUP(F202,'Appendix 3 Rules'!A$34:$O193,15)))+(IF(F202="gc3",VLOOKUP(F202,'Appendix 3 Rules'!A$34:$O193,15)))+(IF(F202="gr1",VLOOKUP(F202,'Appendix 3 Rules'!A$34:$O193,15)))+(IF(F202="gr2",VLOOKUP(F202,'Appendix 3 Rules'!A$34:$O193,15)))+(IF(F202="gr3",VLOOKUP(F202,'Appendix 3 Rules'!A$34:$O193,15)))+(IF(F202="h1",VLOOKUP(F202,'Appendix 3 Rules'!A$34:$O193,15)))+(IF(F202="h2",VLOOKUP(F202,'Appendix 3 Rules'!A$34:$O193,15)))+(IF(F202="h3",VLOOKUP(F202,'Appendix 3 Rules'!A$34:$O193,15)))+(IF(F202="i1",VLOOKUP(F202,'Appendix 3 Rules'!A$34:$O193,15)))+(IF(F202="i2",VLOOKUP(F202,'Appendix 3 Rules'!A$34:$O193,15)))+(IF(F202="j1",VLOOKUP(F202,'Appendix 3 Rules'!A$34:$O193,15)))+(IF(F202="j2",VLOOKUP(F202,'Appendix 3 Rules'!A$34:$O193,15)))+(IF(F202="k",VLOOKUP(F202,'Appendix 3 Rules'!A$34:$O193,15)))+(IF(F202="l1",VLOOKUP(F202,'Appendix 3 Rules'!A$34:$O193,15)))+(IF(F202="l2",VLOOKUP(F202,'Appendix 3 Rules'!A$34:$O193,15)))+(IF(F202="m1",VLOOKUP(F202,'Appendix 3 Rules'!A$34:$O193,15)))+(IF(F202="m2",VLOOKUP(F202,'Appendix 3 Rules'!A$34:$O193,15)))+(IF(F202="m3",VLOOKUP(F202,'Appendix 3 Rules'!A$34:$O193,15)))+(IF(F202="n",VLOOKUP(F202,'Appendix 3 Rules'!A$34:$O193,15)))+(IF(F202="o",VLOOKUP(F202,'Appendix 3 Rules'!A$34:$O193,15)))+(IF(F202="p",VLOOKUP(F202,'Appendix 3 Rules'!A$34:$O193,15)))+(IF(F202="q",VLOOKUP(F202,'Appendix 3 Rules'!A$34:$O193,15)))+(IF(F202="r",VLOOKUP(F202,'Appendix 3 Rules'!A$34:$O193,15)))+(IF(F202="s",VLOOKUP(F202,'Appendix 3 Rules'!A$34:$O193,15)))+(IF(F202="t",VLOOKUP(F202,'Appendix 3 Rules'!A$34:$O193,15)))+(IF(F202="u",VLOOKUP(F202,'Appendix 3 Rules'!A$34:$O193,15))))))</f>
        <v/>
      </c>
      <c r="I202" s="14"/>
      <c r="J202" s="17"/>
      <c r="K202" s="14"/>
      <c r="L202" s="17"/>
      <c r="M202" s="14"/>
      <c r="N202" s="17"/>
      <c r="O202" s="14"/>
      <c r="P202" s="17"/>
      <c r="Q202" s="14"/>
      <c r="R202" s="17"/>
      <c r="S202" s="90"/>
      <c r="T202" s="17"/>
      <c r="U202" s="14"/>
      <c r="V202" s="17"/>
      <c r="W202" s="14"/>
      <c r="X202" s="17"/>
      <c r="Y202" s="91"/>
      <c r="Z202" s="17"/>
      <c r="AA202" s="91"/>
      <c r="AB202" s="17"/>
      <c r="AC202" s="11"/>
      <c r="AD202" s="16"/>
      <c r="AE202" s="11"/>
      <c r="AF202" s="16"/>
      <c r="AG202" s="11"/>
      <c r="AH202" s="16"/>
      <c r="AJ202" s="16" t="str">
        <f>IF(AND(F202&lt;&gt;"f",M202&lt;&gt;""),VLOOKUP(F202,'Appendix 3 Rules'!$A$1:$O$34,4,FALSE),"")</f>
        <v/>
      </c>
      <c r="AK202" s="16" t="str">
        <f>IF(Q202="","",VLOOKUP(F202,'Appendix 3 Rules'!$A$1:$N$34,6,FALSE))</f>
        <v/>
      </c>
      <c r="AL202" s="16" t="str">
        <f>IF(AND(F202="f",U202&lt;&gt;""),VLOOKUP(F202,'Appendix 3 Rules'!$A$1:$N$34,8,FALSE),"")</f>
        <v/>
      </c>
    </row>
    <row r="203" spans="1:38" ht="18" customHeight="1" x14ac:dyDescent="0.2">
      <c r="B203" s="92"/>
      <c r="C203" s="12"/>
      <c r="D203" s="13"/>
      <c r="E203" s="12"/>
      <c r="F203" s="11"/>
      <c r="G203" s="26" t="str">
        <f>IF(F203="","",SUMPRODUCT(IF(I203="",0,INDEX('Appendix 3 Rules'!$B$2:$B$18,MATCH(F203,'Appendix 3 Rules'!$A$2:$A$17))))+(IF(K203="",0,INDEX('Appendix 3 Rules'!$C$2:$C$18,MATCH(F203,'Appendix 3 Rules'!$A$2:$A$17))))+(IF(M203="",0,INDEX('Appendix 3 Rules'!$D$2:$D$18,MATCH(F203,'Appendix 3 Rules'!$A$2:$A$17))))+(IF(O203="",0,INDEX('Appendix 3 Rules'!$E$2:$E$18,MATCH(F203,'Appendix 3 Rules'!$A$2:$A$17))))+(IF(Q203="",0,INDEX('Appendix 3 Rules'!$F$2:$F$18,MATCH(F203,'Appendix 3 Rules'!$A$2:$A$17))))+(IF(S203="",0,INDEX('Appendix 3 Rules'!$G$2:$G$18,MATCH(F203,'Appendix 3 Rules'!$A$2:$A$17))))+(IF(U203="",0,INDEX('Appendix 3 Rules'!$H$2:$H$18,MATCH(F203,'Appendix 3 Rules'!$A$2:$A$17))))+(IF(W203="",0,INDEX('Appendix 3 Rules'!$I$2:$I$18,MATCH(F203,'Appendix 3 Rules'!$A$2:$A$17))))+(IF(Y203="",0,INDEX('Appendix 3 Rules'!$J$2:$J$18,MATCH(F203,'Appendix 3 Rules'!$A$2:$A$17))))+(IF(AA203="",0,INDEX('Appendix 3 Rules'!$K$2:$K$18,MATCH(F203,'Appendix 3 Rules'!$A$2:$A$17))))+(IF(AC203="",0,INDEX('Appendix 3 Rules'!$L$2:$L$18,MATCH(F203,'Appendix 3 Rules'!$A$2:$A$17))))+(IF(AE203="",0,INDEX('Appendix 3 Rules'!$M$2:$M$18,MATCH(F203,'Appendix 3 Rules'!$A$2:$A$17))))+(IF(AG203="",0,INDEX('Appendix 3 Rules'!$N$2:$N$18,MATCH(F203,'Appendix 3 Rules'!$A$2:$A$17))))+(IF(F203="gc1",VLOOKUP(F203,'Appendix 3 Rules'!A$34:$O194,15)))+(IF(F203="gc2",VLOOKUP(F203,'Appendix 3 Rules'!A$34:$O194,15)))+(IF(F203="gc3",VLOOKUP(F203,'Appendix 3 Rules'!A$34:$O194,15)))+(IF(F203="gr1",VLOOKUP(F203,'Appendix 3 Rules'!A$34:$O194,15)))+(IF(F203="gr2",VLOOKUP(F203,'Appendix 3 Rules'!A$34:$O194,15)))+(IF(F203="gr3",VLOOKUP(F203,'Appendix 3 Rules'!A$34:$O194,15)))+(IF(F203="h1",VLOOKUP(F203,'Appendix 3 Rules'!A$34:$O194,15)))+(IF(F203="h2",VLOOKUP(F203,'Appendix 3 Rules'!A$34:$O194,15)))+(IF(F203="h3",VLOOKUP(F203,'Appendix 3 Rules'!A$34:$O194,15)))+(IF(F203="i1",VLOOKUP(F203,'Appendix 3 Rules'!A$34:$O194,15)))+(IF(F203="i2",VLOOKUP(F203,'Appendix 3 Rules'!A$34:$O194,15)))+(IF(F203="j1",VLOOKUP(F203,'Appendix 3 Rules'!A$34:$O194,15)))+(IF(F203="j2",VLOOKUP(F203,'Appendix 3 Rules'!A$34:$O194,15)))+(IF(F203="k",VLOOKUP(F203,'Appendix 3 Rules'!A$34:$O194,15)))+(IF(F203="l1",VLOOKUP(F203,'Appendix 3 Rules'!A$34:$O194,15)))+(IF(F203="l2",VLOOKUP(F203,'Appendix 3 Rules'!A$34:$O194,15)))+(IF(F203="m1",VLOOKUP(F203,'Appendix 3 Rules'!A$34:$O194,15)))+(IF(F203="m2",VLOOKUP(F203,'Appendix 3 Rules'!A$34:$O194,15)))+(IF(F203="m3",VLOOKUP(F203,'Appendix 3 Rules'!A$34:$O194,15)))+(IF(F203="n",VLOOKUP(F203,'Appendix 3 Rules'!A$34:$O194,15)))+(IF(F203="o",VLOOKUP(F203,'Appendix 3 Rules'!A$34:$O194,15)))+(IF(F203="p",VLOOKUP(F203,'Appendix 3 Rules'!A$34:$O194,15)))+(IF(F203="q",VLOOKUP(F203,'Appendix 3 Rules'!A$34:$O194,15)))+(IF(F203="r",VLOOKUP(F203,'Appendix 3 Rules'!A$34:$O194,15)))+(IF(F203="s",VLOOKUP(F203,'Appendix 3 Rules'!A$34:$O194,15)))+(IF(F203="t",VLOOKUP(F203,'Appendix 3 Rules'!A$34:$O194,15)))+(IF(F203="u",VLOOKUP(F203,'Appendix 3 Rules'!A$34:$O194,15))))</f>
        <v/>
      </c>
      <c r="H203" s="93" t="str">
        <f>IF(F203="","",IF(OR(F203="d",F203="e",F203="gc1",F203="gc2",F203="gc3",F203="gr1",F203="gr2",F203="gr3",F203="h1",F203="h2",F203="h3",F203="i1",F203="i2",F203="j1",F203="j2",F203="k",F203="l1",F203="l2",F203="m1",F203="m2",F203="m3",F203="n",F203="o",F203="p",F203="q",F203="r",F203="s",F203="t",F203="u",F203="f"),MIN(G203,VLOOKUP(F203,'Appx 3 (Mass) Rules'!$A$1:$D$150,4,0)),MIN(G203,VLOOKUP(F203,'Appx 3 (Mass) Rules'!$A$1:$D$150,4,0),SUMPRODUCT(IF(I203="",0,INDEX('Appendix 3 Rules'!$B$2:$B$18,MATCH(F203,'Appendix 3 Rules'!$A$2:$A$17))))+(IF(K203="",0,INDEX('Appendix 3 Rules'!$C$2:$C$18,MATCH(F203,'Appendix 3 Rules'!$A$2:$A$17))))+(IF(M203="",0,INDEX('Appendix 3 Rules'!$D$2:$D$18,MATCH(F203,'Appendix 3 Rules'!$A$2:$A$17))))+(IF(O203="",0,INDEX('Appendix 3 Rules'!$E$2:$E$18,MATCH(F203,'Appendix 3 Rules'!$A$2:$A$17))))+(IF(Q203="",0,INDEX('Appendix 3 Rules'!$F$2:$F$18,MATCH(F203,'Appendix 3 Rules'!$A$2:$A$17))))+(IF(S203="",0,INDEX('Appendix 3 Rules'!$G$2:$G$18,MATCH(F203,'Appendix 3 Rules'!$A$2:$A$17))))+(IF(U203="",0,INDEX('Appendix 3 Rules'!$H$2:$H$18,MATCH(F203,'Appendix 3 Rules'!$A$2:$A$17))))+(IF(W203="",0,INDEX('Appendix 3 Rules'!$I$2:$I$18,MATCH(F203,'Appendix 3 Rules'!$A$2:$A$17))))+(IF(Y203="",0,INDEX('Appendix 3 Rules'!$J$2:$J$18,MATCH(F203,'Appendix 3 Rules'!$A$2:$A$17))))+(IF(AA203="",0,INDEX('Appendix 3 Rules'!$K$2:$K$18,MATCH(F203,'Appendix 3 Rules'!$A$2:$A$17))))+(IF(AC203="",0,INDEX('Appendix 3 Rules'!$L$2:$L$18,MATCH(F203,'Appendix 3 Rules'!$A$2:$A$17))))+(IF(AE203="",0,INDEX('Appendix 3 Rules'!$M$2:$M$18,MATCH(F203,'Appendix 3 Rules'!$A$2:$A$17))))+(IF(AG203="",0,INDEX('Appendix 3 Rules'!$N$2:$N$18,MATCH(F203,'Appendix 3 Rules'!$A$2:$A$17))))+(IF(F203="gc1",VLOOKUP(F203,'Appendix 3 Rules'!A$34:$O194,15)))+(IF(F203="gc2",VLOOKUP(F203,'Appendix 3 Rules'!A$34:$O194,15)))+(IF(F203="gc3",VLOOKUP(F203,'Appendix 3 Rules'!A$34:$O194,15)))+(IF(F203="gr1",VLOOKUP(F203,'Appendix 3 Rules'!A$34:$O194,15)))+(IF(F203="gr2",VLOOKUP(F203,'Appendix 3 Rules'!A$34:$O194,15)))+(IF(F203="gr3",VLOOKUP(F203,'Appendix 3 Rules'!A$34:$O194,15)))+(IF(F203="h1",VLOOKUP(F203,'Appendix 3 Rules'!A$34:$O194,15)))+(IF(F203="h2",VLOOKUP(F203,'Appendix 3 Rules'!A$34:$O194,15)))+(IF(F203="h3",VLOOKUP(F203,'Appendix 3 Rules'!A$34:$O194,15)))+(IF(F203="i1",VLOOKUP(F203,'Appendix 3 Rules'!A$34:$O194,15)))+(IF(F203="i2",VLOOKUP(F203,'Appendix 3 Rules'!A$34:$O194,15)))+(IF(F203="j1",VLOOKUP(F203,'Appendix 3 Rules'!A$34:$O194,15)))+(IF(F203="j2",VLOOKUP(F203,'Appendix 3 Rules'!A$34:$O194,15)))+(IF(F203="k",VLOOKUP(F203,'Appendix 3 Rules'!A$34:$O194,15)))+(IF(F203="l1",VLOOKUP(F203,'Appendix 3 Rules'!A$34:$O194,15)))+(IF(F203="l2",VLOOKUP(F203,'Appendix 3 Rules'!A$34:$O194,15)))+(IF(F203="m1",VLOOKUP(F203,'Appendix 3 Rules'!A$34:$O194,15)))+(IF(F203="m2",VLOOKUP(F203,'Appendix 3 Rules'!A$34:$O194,15)))+(IF(F203="m3",VLOOKUP(F203,'Appendix 3 Rules'!A$34:$O194,15)))+(IF(F203="n",VLOOKUP(F203,'Appendix 3 Rules'!A$34:$O194,15)))+(IF(F203="o",VLOOKUP(F203,'Appendix 3 Rules'!A$34:$O194,15)))+(IF(F203="p",VLOOKUP(F203,'Appendix 3 Rules'!A$34:$O194,15)))+(IF(F203="q",VLOOKUP(F203,'Appendix 3 Rules'!A$34:$O194,15)))+(IF(F203="r",VLOOKUP(F203,'Appendix 3 Rules'!A$34:$O194,15)))+(IF(F203="s",VLOOKUP(F203,'Appendix 3 Rules'!A$34:$O194,15)))+(IF(F203="t",VLOOKUP(F203,'Appendix 3 Rules'!A$34:$O194,15)))+(IF(F203="u",VLOOKUP(F203,'Appendix 3 Rules'!A$34:$O194,15))))))</f>
        <v/>
      </c>
      <c r="I203" s="15"/>
      <c r="J203" s="16"/>
      <c r="K203" s="15"/>
      <c r="L203" s="16"/>
      <c r="M203" s="15"/>
      <c r="N203" s="16"/>
      <c r="O203" s="15"/>
      <c r="P203" s="16"/>
      <c r="Q203" s="15"/>
      <c r="R203" s="16"/>
      <c r="S203" s="15"/>
      <c r="T203" s="16"/>
      <c r="U203" s="15"/>
      <c r="V203" s="16"/>
      <c r="W203" s="15"/>
      <c r="X203" s="16"/>
      <c r="Y203" s="15"/>
      <c r="Z203" s="16"/>
      <c r="AA203" s="15"/>
      <c r="AB203" s="16"/>
      <c r="AC203" s="11"/>
      <c r="AD203" s="16"/>
      <c r="AE203" s="11"/>
      <c r="AF203" s="16"/>
      <c r="AG203" s="11"/>
      <c r="AH203" s="16"/>
      <c r="AJ203" s="16" t="str">
        <f>IF(AND(F203&lt;&gt;"f",M203&lt;&gt;""),VLOOKUP(F203,'Appendix 3 Rules'!$A$1:$O$34,4,FALSE),"")</f>
        <v/>
      </c>
      <c r="AK203" s="16" t="str">
        <f>IF(Q203="","",VLOOKUP(F203,'Appendix 3 Rules'!$A$1:$N$34,6,FALSE))</f>
        <v/>
      </c>
      <c r="AL203" s="16" t="str">
        <f>IF(AND(F203="f",U203&lt;&gt;""),VLOOKUP(F203,'Appendix 3 Rules'!$A$1:$N$34,8,FALSE),"")</f>
        <v/>
      </c>
    </row>
    <row r="204" spans="1:38" ht="18" customHeight="1" x14ac:dyDescent="0.2">
      <c r="B204" s="92"/>
      <c r="C204" s="12"/>
      <c r="D204" s="13"/>
      <c r="E204" s="12"/>
      <c r="F204" s="11"/>
      <c r="G204" s="26" t="str">
        <f>IF(F204="","",SUMPRODUCT(IF(I204="",0,INDEX('Appendix 3 Rules'!$B$2:$B$18,MATCH(F204,'Appendix 3 Rules'!$A$2:$A$17))))+(IF(K204="",0,INDEX('Appendix 3 Rules'!$C$2:$C$18,MATCH(F204,'Appendix 3 Rules'!$A$2:$A$17))))+(IF(M204="",0,INDEX('Appendix 3 Rules'!$D$2:$D$18,MATCH(F204,'Appendix 3 Rules'!$A$2:$A$17))))+(IF(O204="",0,INDEX('Appendix 3 Rules'!$E$2:$E$18,MATCH(F204,'Appendix 3 Rules'!$A$2:$A$17))))+(IF(Q204="",0,INDEX('Appendix 3 Rules'!$F$2:$F$18,MATCH(F204,'Appendix 3 Rules'!$A$2:$A$17))))+(IF(S204="",0,INDEX('Appendix 3 Rules'!$G$2:$G$18,MATCH(F204,'Appendix 3 Rules'!$A$2:$A$17))))+(IF(U204="",0,INDEX('Appendix 3 Rules'!$H$2:$H$18,MATCH(F204,'Appendix 3 Rules'!$A$2:$A$17))))+(IF(W204="",0,INDEX('Appendix 3 Rules'!$I$2:$I$18,MATCH(F204,'Appendix 3 Rules'!$A$2:$A$17))))+(IF(Y204="",0,INDEX('Appendix 3 Rules'!$J$2:$J$18,MATCH(F204,'Appendix 3 Rules'!$A$2:$A$17))))+(IF(AA204="",0,INDEX('Appendix 3 Rules'!$K$2:$K$18,MATCH(F204,'Appendix 3 Rules'!$A$2:$A$17))))+(IF(AC204="",0,INDEX('Appendix 3 Rules'!$L$2:$L$18,MATCH(F204,'Appendix 3 Rules'!$A$2:$A$17))))+(IF(AE204="",0,INDEX('Appendix 3 Rules'!$M$2:$M$18,MATCH(F204,'Appendix 3 Rules'!$A$2:$A$17))))+(IF(AG204="",0,INDEX('Appendix 3 Rules'!$N$2:$N$18,MATCH(F204,'Appendix 3 Rules'!$A$2:$A$17))))+(IF(F204="gc1",VLOOKUP(F204,'Appendix 3 Rules'!A$34:$O195,15)))+(IF(F204="gc2",VLOOKUP(F204,'Appendix 3 Rules'!A$34:$O195,15)))+(IF(F204="gc3",VLOOKUP(F204,'Appendix 3 Rules'!A$34:$O195,15)))+(IF(F204="gr1",VLOOKUP(F204,'Appendix 3 Rules'!A$34:$O195,15)))+(IF(F204="gr2",VLOOKUP(F204,'Appendix 3 Rules'!A$34:$O195,15)))+(IF(F204="gr3",VLOOKUP(F204,'Appendix 3 Rules'!A$34:$O195,15)))+(IF(F204="h1",VLOOKUP(F204,'Appendix 3 Rules'!A$34:$O195,15)))+(IF(F204="h2",VLOOKUP(F204,'Appendix 3 Rules'!A$34:$O195,15)))+(IF(F204="h3",VLOOKUP(F204,'Appendix 3 Rules'!A$34:$O195,15)))+(IF(F204="i1",VLOOKUP(F204,'Appendix 3 Rules'!A$34:$O195,15)))+(IF(F204="i2",VLOOKUP(F204,'Appendix 3 Rules'!A$34:$O195,15)))+(IF(F204="j1",VLOOKUP(F204,'Appendix 3 Rules'!A$34:$O195,15)))+(IF(F204="j2",VLOOKUP(F204,'Appendix 3 Rules'!A$34:$O195,15)))+(IF(F204="k",VLOOKUP(F204,'Appendix 3 Rules'!A$34:$O195,15)))+(IF(F204="l1",VLOOKUP(F204,'Appendix 3 Rules'!A$34:$O195,15)))+(IF(F204="l2",VLOOKUP(F204,'Appendix 3 Rules'!A$34:$O195,15)))+(IF(F204="m1",VLOOKUP(F204,'Appendix 3 Rules'!A$34:$O195,15)))+(IF(F204="m2",VLOOKUP(F204,'Appendix 3 Rules'!A$34:$O195,15)))+(IF(F204="m3",VLOOKUP(F204,'Appendix 3 Rules'!A$34:$O195,15)))+(IF(F204="n",VLOOKUP(F204,'Appendix 3 Rules'!A$34:$O195,15)))+(IF(F204="o",VLOOKUP(F204,'Appendix 3 Rules'!A$34:$O195,15)))+(IF(F204="p",VLOOKUP(F204,'Appendix 3 Rules'!A$34:$O195,15)))+(IF(F204="q",VLOOKUP(F204,'Appendix 3 Rules'!A$34:$O195,15)))+(IF(F204="r",VLOOKUP(F204,'Appendix 3 Rules'!A$34:$O195,15)))+(IF(F204="s",VLOOKUP(F204,'Appendix 3 Rules'!A$34:$O195,15)))+(IF(F204="t",VLOOKUP(F204,'Appendix 3 Rules'!A$34:$O195,15)))+(IF(F204="u",VLOOKUP(F204,'Appendix 3 Rules'!A$34:$O195,15))))</f>
        <v/>
      </c>
      <c r="H204" s="93" t="str">
        <f>IF(F204="","",IF(OR(F204="d",F204="e",F204="gc1",F204="gc2",F204="gc3",F204="gr1",F204="gr2",F204="gr3",F204="h1",F204="h2",F204="h3",F204="i1",F204="i2",F204="j1",F204="j2",F204="k",F204="l1",F204="l2",F204="m1",F204="m2",F204="m3",F204="n",F204="o",F204="p",F204="q",F204="r",F204="s",F204="t",F204="u",F204="f"),MIN(G204,VLOOKUP(F204,'Appx 3 (Mass) Rules'!$A$1:$D$150,4,0)),MIN(G204,VLOOKUP(F204,'Appx 3 (Mass) Rules'!$A$1:$D$150,4,0),SUMPRODUCT(IF(I204="",0,INDEX('Appendix 3 Rules'!$B$2:$B$18,MATCH(F204,'Appendix 3 Rules'!$A$2:$A$17))))+(IF(K204="",0,INDEX('Appendix 3 Rules'!$C$2:$C$18,MATCH(F204,'Appendix 3 Rules'!$A$2:$A$17))))+(IF(M204="",0,INDEX('Appendix 3 Rules'!$D$2:$D$18,MATCH(F204,'Appendix 3 Rules'!$A$2:$A$17))))+(IF(O204="",0,INDEX('Appendix 3 Rules'!$E$2:$E$18,MATCH(F204,'Appendix 3 Rules'!$A$2:$A$17))))+(IF(Q204="",0,INDEX('Appendix 3 Rules'!$F$2:$F$18,MATCH(F204,'Appendix 3 Rules'!$A$2:$A$17))))+(IF(S204="",0,INDEX('Appendix 3 Rules'!$G$2:$G$18,MATCH(F204,'Appendix 3 Rules'!$A$2:$A$17))))+(IF(U204="",0,INDEX('Appendix 3 Rules'!$H$2:$H$18,MATCH(F204,'Appendix 3 Rules'!$A$2:$A$17))))+(IF(W204="",0,INDEX('Appendix 3 Rules'!$I$2:$I$18,MATCH(F204,'Appendix 3 Rules'!$A$2:$A$17))))+(IF(Y204="",0,INDEX('Appendix 3 Rules'!$J$2:$J$18,MATCH(F204,'Appendix 3 Rules'!$A$2:$A$17))))+(IF(AA204="",0,INDEX('Appendix 3 Rules'!$K$2:$K$18,MATCH(F204,'Appendix 3 Rules'!$A$2:$A$17))))+(IF(AC204="",0,INDEX('Appendix 3 Rules'!$L$2:$L$18,MATCH(F204,'Appendix 3 Rules'!$A$2:$A$17))))+(IF(AE204="",0,INDEX('Appendix 3 Rules'!$M$2:$M$18,MATCH(F204,'Appendix 3 Rules'!$A$2:$A$17))))+(IF(AG204="",0,INDEX('Appendix 3 Rules'!$N$2:$N$18,MATCH(F204,'Appendix 3 Rules'!$A$2:$A$17))))+(IF(F204="gc1",VLOOKUP(F204,'Appendix 3 Rules'!A$34:$O195,15)))+(IF(F204="gc2",VLOOKUP(F204,'Appendix 3 Rules'!A$34:$O195,15)))+(IF(F204="gc3",VLOOKUP(F204,'Appendix 3 Rules'!A$34:$O195,15)))+(IF(F204="gr1",VLOOKUP(F204,'Appendix 3 Rules'!A$34:$O195,15)))+(IF(F204="gr2",VLOOKUP(F204,'Appendix 3 Rules'!A$34:$O195,15)))+(IF(F204="gr3",VLOOKUP(F204,'Appendix 3 Rules'!A$34:$O195,15)))+(IF(F204="h1",VLOOKUP(F204,'Appendix 3 Rules'!A$34:$O195,15)))+(IF(F204="h2",VLOOKUP(F204,'Appendix 3 Rules'!A$34:$O195,15)))+(IF(F204="h3",VLOOKUP(F204,'Appendix 3 Rules'!A$34:$O195,15)))+(IF(F204="i1",VLOOKUP(F204,'Appendix 3 Rules'!A$34:$O195,15)))+(IF(F204="i2",VLOOKUP(F204,'Appendix 3 Rules'!A$34:$O195,15)))+(IF(F204="j1",VLOOKUP(F204,'Appendix 3 Rules'!A$34:$O195,15)))+(IF(F204="j2",VLOOKUP(F204,'Appendix 3 Rules'!A$34:$O195,15)))+(IF(F204="k",VLOOKUP(F204,'Appendix 3 Rules'!A$34:$O195,15)))+(IF(F204="l1",VLOOKUP(F204,'Appendix 3 Rules'!A$34:$O195,15)))+(IF(F204="l2",VLOOKUP(F204,'Appendix 3 Rules'!A$34:$O195,15)))+(IF(F204="m1",VLOOKUP(F204,'Appendix 3 Rules'!A$34:$O195,15)))+(IF(F204="m2",VLOOKUP(F204,'Appendix 3 Rules'!A$34:$O195,15)))+(IF(F204="m3",VLOOKUP(F204,'Appendix 3 Rules'!A$34:$O195,15)))+(IF(F204="n",VLOOKUP(F204,'Appendix 3 Rules'!A$34:$O195,15)))+(IF(F204="o",VLOOKUP(F204,'Appendix 3 Rules'!A$34:$O195,15)))+(IF(F204="p",VLOOKUP(F204,'Appendix 3 Rules'!A$34:$O195,15)))+(IF(F204="q",VLOOKUP(F204,'Appendix 3 Rules'!A$34:$O195,15)))+(IF(F204="r",VLOOKUP(F204,'Appendix 3 Rules'!A$34:$O195,15)))+(IF(F204="s",VLOOKUP(F204,'Appendix 3 Rules'!A$34:$O195,15)))+(IF(F204="t",VLOOKUP(F204,'Appendix 3 Rules'!A$34:$O195,15)))+(IF(F204="u",VLOOKUP(F204,'Appendix 3 Rules'!A$34:$O195,15))))))</f>
        <v/>
      </c>
      <c r="I204" s="14"/>
      <c r="J204" s="17"/>
      <c r="K204" s="14"/>
      <c r="L204" s="17"/>
      <c r="M204" s="14"/>
      <c r="N204" s="17"/>
      <c r="O204" s="14"/>
      <c r="P204" s="17"/>
      <c r="Q204" s="14"/>
      <c r="R204" s="17"/>
      <c r="S204" s="90"/>
      <c r="T204" s="17"/>
      <c r="U204" s="14"/>
      <c r="V204" s="17"/>
      <c r="W204" s="14"/>
      <c r="X204" s="17"/>
      <c r="Y204" s="91"/>
      <c r="Z204" s="17"/>
      <c r="AA204" s="91"/>
      <c r="AB204" s="17"/>
      <c r="AC204" s="11"/>
      <c r="AD204" s="16"/>
      <c r="AE204" s="11"/>
      <c r="AF204" s="16"/>
      <c r="AG204" s="11"/>
      <c r="AH204" s="16"/>
      <c r="AJ204" s="16" t="str">
        <f>IF(AND(F204&lt;&gt;"f",M204&lt;&gt;""),VLOOKUP(F204,'Appendix 3 Rules'!$A$1:$O$34,4,FALSE),"")</f>
        <v/>
      </c>
      <c r="AK204" s="16" t="str">
        <f>IF(Q204="","",VLOOKUP(F204,'Appendix 3 Rules'!$A$1:$N$34,6,FALSE))</f>
        <v/>
      </c>
      <c r="AL204" s="16" t="str">
        <f>IF(AND(F204="f",U204&lt;&gt;""),VLOOKUP(F204,'Appendix 3 Rules'!$A$1:$N$34,8,FALSE),"")</f>
        <v/>
      </c>
    </row>
    <row r="205" spans="1:38" ht="18" customHeight="1" x14ac:dyDescent="0.2">
      <c r="A205" s="94"/>
      <c r="B205" s="92"/>
      <c r="C205" s="12"/>
      <c r="D205" s="13"/>
      <c r="E205" s="12"/>
      <c r="F205" s="11"/>
      <c r="G205" s="26" t="str">
        <f>IF(F205="","",SUMPRODUCT(IF(I205="",0,INDEX('Appendix 3 Rules'!$B$2:$B$18,MATCH(F205,'Appendix 3 Rules'!$A$2:$A$17))))+(IF(K205="",0,INDEX('Appendix 3 Rules'!$C$2:$C$18,MATCH(F205,'Appendix 3 Rules'!$A$2:$A$17))))+(IF(M205="",0,INDEX('Appendix 3 Rules'!$D$2:$D$18,MATCH(F205,'Appendix 3 Rules'!$A$2:$A$17))))+(IF(O205="",0,INDEX('Appendix 3 Rules'!$E$2:$E$18,MATCH(F205,'Appendix 3 Rules'!$A$2:$A$17))))+(IF(Q205="",0,INDEX('Appendix 3 Rules'!$F$2:$F$18,MATCH(F205,'Appendix 3 Rules'!$A$2:$A$17))))+(IF(S205="",0,INDEX('Appendix 3 Rules'!$G$2:$G$18,MATCH(F205,'Appendix 3 Rules'!$A$2:$A$17))))+(IF(U205="",0,INDEX('Appendix 3 Rules'!$H$2:$H$18,MATCH(F205,'Appendix 3 Rules'!$A$2:$A$17))))+(IF(W205="",0,INDEX('Appendix 3 Rules'!$I$2:$I$18,MATCH(F205,'Appendix 3 Rules'!$A$2:$A$17))))+(IF(Y205="",0,INDEX('Appendix 3 Rules'!$J$2:$J$18,MATCH(F205,'Appendix 3 Rules'!$A$2:$A$17))))+(IF(AA205="",0,INDEX('Appendix 3 Rules'!$K$2:$K$18,MATCH(F205,'Appendix 3 Rules'!$A$2:$A$17))))+(IF(AC205="",0,INDEX('Appendix 3 Rules'!$L$2:$L$18,MATCH(F205,'Appendix 3 Rules'!$A$2:$A$17))))+(IF(AE205="",0,INDEX('Appendix 3 Rules'!$M$2:$M$18,MATCH(F205,'Appendix 3 Rules'!$A$2:$A$17))))+(IF(AG205="",0,INDEX('Appendix 3 Rules'!$N$2:$N$18,MATCH(F205,'Appendix 3 Rules'!$A$2:$A$17))))+(IF(F205="gc1",VLOOKUP(F205,'Appendix 3 Rules'!A$34:$O196,15)))+(IF(F205="gc2",VLOOKUP(F205,'Appendix 3 Rules'!A$34:$O196,15)))+(IF(F205="gc3",VLOOKUP(F205,'Appendix 3 Rules'!A$34:$O196,15)))+(IF(F205="gr1",VLOOKUP(F205,'Appendix 3 Rules'!A$34:$O196,15)))+(IF(F205="gr2",VLOOKUP(F205,'Appendix 3 Rules'!A$34:$O196,15)))+(IF(F205="gr3",VLOOKUP(F205,'Appendix 3 Rules'!A$34:$O196,15)))+(IF(F205="h1",VLOOKUP(F205,'Appendix 3 Rules'!A$34:$O196,15)))+(IF(F205="h2",VLOOKUP(F205,'Appendix 3 Rules'!A$34:$O196,15)))+(IF(F205="h3",VLOOKUP(F205,'Appendix 3 Rules'!A$34:$O196,15)))+(IF(F205="i1",VLOOKUP(F205,'Appendix 3 Rules'!A$34:$O196,15)))+(IF(F205="i2",VLOOKUP(F205,'Appendix 3 Rules'!A$34:$O196,15)))+(IF(F205="j1",VLOOKUP(F205,'Appendix 3 Rules'!A$34:$O196,15)))+(IF(F205="j2",VLOOKUP(F205,'Appendix 3 Rules'!A$34:$O196,15)))+(IF(F205="k",VLOOKUP(F205,'Appendix 3 Rules'!A$34:$O196,15)))+(IF(F205="l1",VLOOKUP(F205,'Appendix 3 Rules'!A$34:$O196,15)))+(IF(F205="l2",VLOOKUP(F205,'Appendix 3 Rules'!A$34:$O196,15)))+(IF(F205="m1",VLOOKUP(F205,'Appendix 3 Rules'!A$34:$O196,15)))+(IF(F205="m2",VLOOKUP(F205,'Appendix 3 Rules'!A$34:$O196,15)))+(IF(F205="m3",VLOOKUP(F205,'Appendix 3 Rules'!A$34:$O196,15)))+(IF(F205="n",VLOOKUP(F205,'Appendix 3 Rules'!A$34:$O196,15)))+(IF(F205="o",VLOOKUP(F205,'Appendix 3 Rules'!A$34:$O196,15)))+(IF(F205="p",VLOOKUP(F205,'Appendix 3 Rules'!A$34:$O196,15)))+(IF(F205="q",VLOOKUP(F205,'Appendix 3 Rules'!A$34:$O196,15)))+(IF(F205="r",VLOOKUP(F205,'Appendix 3 Rules'!A$34:$O196,15)))+(IF(F205="s",VLOOKUP(F205,'Appendix 3 Rules'!A$34:$O196,15)))+(IF(F205="t",VLOOKUP(F205,'Appendix 3 Rules'!A$34:$O196,15)))+(IF(F205="u",VLOOKUP(F205,'Appendix 3 Rules'!A$34:$O196,15))))</f>
        <v/>
      </c>
      <c r="H205" s="93" t="str">
        <f>IF(F205="","",IF(OR(F205="d",F205="e",F205="gc1",F205="gc2",F205="gc3",F205="gr1",F205="gr2",F205="gr3",F205="h1",F205="h2",F205="h3",F205="i1",F205="i2",F205="j1",F205="j2",F205="k",F205="l1",F205="l2",F205="m1",F205="m2",F205="m3",F205="n",F205="o",F205="p",F205="q",F205="r",F205="s",F205="t",F205="u",F205="f"),MIN(G205,VLOOKUP(F205,'Appx 3 (Mass) Rules'!$A$1:$D$150,4,0)),MIN(G205,VLOOKUP(F205,'Appx 3 (Mass) Rules'!$A$1:$D$150,4,0),SUMPRODUCT(IF(I205="",0,INDEX('Appendix 3 Rules'!$B$2:$B$18,MATCH(F205,'Appendix 3 Rules'!$A$2:$A$17))))+(IF(K205="",0,INDEX('Appendix 3 Rules'!$C$2:$C$18,MATCH(F205,'Appendix 3 Rules'!$A$2:$A$17))))+(IF(M205="",0,INDEX('Appendix 3 Rules'!$D$2:$D$18,MATCH(F205,'Appendix 3 Rules'!$A$2:$A$17))))+(IF(O205="",0,INDEX('Appendix 3 Rules'!$E$2:$E$18,MATCH(F205,'Appendix 3 Rules'!$A$2:$A$17))))+(IF(Q205="",0,INDEX('Appendix 3 Rules'!$F$2:$F$18,MATCH(F205,'Appendix 3 Rules'!$A$2:$A$17))))+(IF(S205="",0,INDEX('Appendix 3 Rules'!$G$2:$G$18,MATCH(F205,'Appendix 3 Rules'!$A$2:$A$17))))+(IF(U205="",0,INDEX('Appendix 3 Rules'!$H$2:$H$18,MATCH(F205,'Appendix 3 Rules'!$A$2:$A$17))))+(IF(W205="",0,INDEX('Appendix 3 Rules'!$I$2:$I$18,MATCH(F205,'Appendix 3 Rules'!$A$2:$A$17))))+(IF(Y205="",0,INDEX('Appendix 3 Rules'!$J$2:$J$18,MATCH(F205,'Appendix 3 Rules'!$A$2:$A$17))))+(IF(AA205="",0,INDEX('Appendix 3 Rules'!$K$2:$K$18,MATCH(F205,'Appendix 3 Rules'!$A$2:$A$17))))+(IF(AC205="",0,INDEX('Appendix 3 Rules'!$L$2:$L$18,MATCH(F205,'Appendix 3 Rules'!$A$2:$A$17))))+(IF(AE205="",0,INDEX('Appendix 3 Rules'!$M$2:$M$18,MATCH(F205,'Appendix 3 Rules'!$A$2:$A$17))))+(IF(AG205="",0,INDEX('Appendix 3 Rules'!$N$2:$N$18,MATCH(F205,'Appendix 3 Rules'!$A$2:$A$17))))+(IF(F205="gc1",VLOOKUP(F205,'Appendix 3 Rules'!A$34:$O196,15)))+(IF(F205="gc2",VLOOKUP(F205,'Appendix 3 Rules'!A$34:$O196,15)))+(IF(F205="gc3",VLOOKUP(F205,'Appendix 3 Rules'!A$34:$O196,15)))+(IF(F205="gr1",VLOOKUP(F205,'Appendix 3 Rules'!A$34:$O196,15)))+(IF(F205="gr2",VLOOKUP(F205,'Appendix 3 Rules'!A$34:$O196,15)))+(IF(F205="gr3",VLOOKUP(F205,'Appendix 3 Rules'!A$34:$O196,15)))+(IF(F205="h1",VLOOKUP(F205,'Appendix 3 Rules'!A$34:$O196,15)))+(IF(F205="h2",VLOOKUP(F205,'Appendix 3 Rules'!A$34:$O196,15)))+(IF(F205="h3",VLOOKUP(F205,'Appendix 3 Rules'!A$34:$O196,15)))+(IF(F205="i1",VLOOKUP(F205,'Appendix 3 Rules'!A$34:$O196,15)))+(IF(F205="i2",VLOOKUP(F205,'Appendix 3 Rules'!A$34:$O196,15)))+(IF(F205="j1",VLOOKUP(F205,'Appendix 3 Rules'!A$34:$O196,15)))+(IF(F205="j2",VLOOKUP(F205,'Appendix 3 Rules'!A$34:$O196,15)))+(IF(F205="k",VLOOKUP(F205,'Appendix 3 Rules'!A$34:$O196,15)))+(IF(F205="l1",VLOOKUP(F205,'Appendix 3 Rules'!A$34:$O196,15)))+(IF(F205="l2",VLOOKUP(F205,'Appendix 3 Rules'!A$34:$O196,15)))+(IF(F205="m1",VLOOKUP(F205,'Appendix 3 Rules'!A$34:$O196,15)))+(IF(F205="m2",VLOOKUP(F205,'Appendix 3 Rules'!A$34:$O196,15)))+(IF(F205="m3",VLOOKUP(F205,'Appendix 3 Rules'!A$34:$O196,15)))+(IF(F205="n",VLOOKUP(F205,'Appendix 3 Rules'!A$34:$O196,15)))+(IF(F205="o",VLOOKUP(F205,'Appendix 3 Rules'!A$34:$O196,15)))+(IF(F205="p",VLOOKUP(F205,'Appendix 3 Rules'!A$34:$O196,15)))+(IF(F205="q",VLOOKUP(F205,'Appendix 3 Rules'!A$34:$O196,15)))+(IF(F205="r",VLOOKUP(F205,'Appendix 3 Rules'!A$34:$O196,15)))+(IF(F205="s",VLOOKUP(F205,'Appendix 3 Rules'!A$34:$O196,15)))+(IF(F205="t",VLOOKUP(F205,'Appendix 3 Rules'!A$34:$O196,15)))+(IF(F205="u",VLOOKUP(F205,'Appendix 3 Rules'!A$34:$O196,15))))))</f>
        <v/>
      </c>
      <c r="I205" s="15"/>
      <c r="J205" s="16"/>
      <c r="K205" s="15"/>
      <c r="L205" s="16"/>
      <c r="M205" s="15"/>
      <c r="N205" s="16"/>
      <c r="O205" s="15"/>
      <c r="P205" s="16"/>
      <c r="Q205" s="15"/>
      <c r="R205" s="16"/>
      <c r="S205" s="15"/>
      <c r="T205" s="16"/>
      <c r="U205" s="15"/>
      <c r="V205" s="16"/>
      <c r="W205" s="15"/>
      <c r="X205" s="16"/>
      <c r="Y205" s="15"/>
      <c r="Z205" s="16"/>
      <c r="AA205" s="15"/>
      <c r="AB205" s="16"/>
      <c r="AC205" s="11"/>
      <c r="AD205" s="16"/>
      <c r="AE205" s="11"/>
      <c r="AF205" s="16"/>
      <c r="AG205" s="11"/>
      <c r="AH205" s="16"/>
      <c r="AJ205" s="16" t="str">
        <f>IF(AND(F205&lt;&gt;"f",M205&lt;&gt;""),VLOOKUP(F205,'Appendix 3 Rules'!$A$1:$O$34,4,FALSE),"")</f>
        <v/>
      </c>
      <c r="AK205" s="16" t="str">
        <f>IF(Q205="","",VLOOKUP(F205,'Appendix 3 Rules'!$A$1:$N$34,6,FALSE))</f>
        <v/>
      </c>
      <c r="AL205" s="16" t="str">
        <f>IF(AND(F205="f",U205&lt;&gt;""),VLOOKUP(F205,'Appendix 3 Rules'!$A$1:$N$34,8,FALSE),"")</f>
        <v/>
      </c>
    </row>
    <row r="206" spans="1:38" ht="18" customHeight="1" x14ac:dyDescent="0.2">
      <c r="B206" s="92"/>
      <c r="C206" s="12"/>
      <c r="D206" s="13"/>
      <c r="E206" s="12"/>
      <c r="F206" s="11"/>
      <c r="G206" s="26" t="str">
        <f>IF(F206="","",SUMPRODUCT(IF(I206="",0,INDEX('Appendix 3 Rules'!$B$2:$B$18,MATCH(F206,'Appendix 3 Rules'!$A$2:$A$17))))+(IF(K206="",0,INDEX('Appendix 3 Rules'!$C$2:$C$18,MATCH(F206,'Appendix 3 Rules'!$A$2:$A$17))))+(IF(M206="",0,INDEX('Appendix 3 Rules'!$D$2:$D$18,MATCH(F206,'Appendix 3 Rules'!$A$2:$A$17))))+(IF(O206="",0,INDEX('Appendix 3 Rules'!$E$2:$E$18,MATCH(F206,'Appendix 3 Rules'!$A$2:$A$17))))+(IF(Q206="",0,INDEX('Appendix 3 Rules'!$F$2:$F$18,MATCH(F206,'Appendix 3 Rules'!$A$2:$A$17))))+(IF(S206="",0,INDEX('Appendix 3 Rules'!$G$2:$G$18,MATCH(F206,'Appendix 3 Rules'!$A$2:$A$17))))+(IF(U206="",0,INDEX('Appendix 3 Rules'!$H$2:$H$18,MATCH(F206,'Appendix 3 Rules'!$A$2:$A$17))))+(IF(W206="",0,INDEX('Appendix 3 Rules'!$I$2:$I$18,MATCH(F206,'Appendix 3 Rules'!$A$2:$A$17))))+(IF(Y206="",0,INDEX('Appendix 3 Rules'!$J$2:$J$18,MATCH(F206,'Appendix 3 Rules'!$A$2:$A$17))))+(IF(AA206="",0,INDEX('Appendix 3 Rules'!$K$2:$K$18,MATCH(F206,'Appendix 3 Rules'!$A$2:$A$17))))+(IF(AC206="",0,INDEX('Appendix 3 Rules'!$L$2:$L$18,MATCH(F206,'Appendix 3 Rules'!$A$2:$A$17))))+(IF(AE206="",0,INDEX('Appendix 3 Rules'!$M$2:$M$18,MATCH(F206,'Appendix 3 Rules'!$A$2:$A$17))))+(IF(AG206="",0,INDEX('Appendix 3 Rules'!$N$2:$N$18,MATCH(F206,'Appendix 3 Rules'!$A$2:$A$17))))+(IF(F206="gc1",VLOOKUP(F206,'Appendix 3 Rules'!A$34:$O197,15)))+(IF(F206="gc2",VLOOKUP(F206,'Appendix 3 Rules'!A$34:$O197,15)))+(IF(F206="gc3",VLOOKUP(F206,'Appendix 3 Rules'!A$34:$O197,15)))+(IF(F206="gr1",VLOOKUP(F206,'Appendix 3 Rules'!A$34:$O197,15)))+(IF(F206="gr2",VLOOKUP(F206,'Appendix 3 Rules'!A$34:$O197,15)))+(IF(F206="gr3",VLOOKUP(F206,'Appendix 3 Rules'!A$34:$O197,15)))+(IF(F206="h1",VLOOKUP(F206,'Appendix 3 Rules'!A$34:$O197,15)))+(IF(F206="h2",VLOOKUP(F206,'Appendix 3 Rules'!A$34:$O197,15)))+(IF(F206="h3",VLOOKUP(F206,'Appendix 3 Rules'!A$34:$O197,15)))+(IF(F206="i1",VLOOKUP(F206,'Appendix 3 Rules'!A$34:$O197,15)))+(IF(F206="i2",VLOOKUP(F206,'Appendix 3 Rules'!A$34:$O197,15)))+(IF(F206="j1",VLOOKUP(F206,'Appendix 3 Rules'!A$34:$O197,15)))+(IF(F206="j2",VLOOKUP(F206,'Appendix 3 Rules'!A$34:$O197,15)))+(IF(F206="k",VLOOKUP(F206,'Appendix 3 Rules'!A$34:$O197,15)))+(IF(F206="l1",VLOOKUP(F206,'Appendix 3 Rules'!A$34:$O197,15)))+(IF(F206="l2",VLOOKUP(F206,'Appendix 3 Rules'!A$34:$O197,15)))+(IF(F206="m1",VLOOKUP(F206,'Appendix 3 Rules'!A$34:$O197,15)))+(IF(F206="m2",VLOOKUP(F206,'Appendix 3 Rules'!A$34:$O197,15)))+(IF(F206="m3",VLOOKUP(F206,'Appendix 3 Rules'!A$34:$O197,15)))+(IF(F206="n",VLOOKUP(F206,'Appendix 3 Rules'!A$34:$O197,15)))+(IF(F206="o",VLOOKUP(F206,'Appendix 3 Rules'!A$34:$O197,15)))+(IF(F206="p",VLOOKUP(F206,'Appendix 3 Rules'!A$34:$O197,15)))+(IF(F206="q",VLOOKUP(F206,'Appendix 3 Rules'!A$34:$O197,15)))+(IF(F206="r",VLOOKUP(F206,'Appendix 3 Rules'!A$34:$O197,15)))+(IF(F206="s",VLOOKUP(F206,'Appendix 3 Rules'!A$34:$O197,15)))+(IF(F206="t",VLOOKUP(F206,'Appendix 3 Rules'!A$34:$O197,15)))+(IF(F206="u",VLOOKUP(F206,'Appendix 3 Rules'!A$34:$O197,15))))</f>
        <v/>
      </c>
      <c r="H206" s="93" t="str">
        <f>IF(F206="","",IF(OR(F206="d",F206="e",F206="gc1",F206="gc2",F206="gc3",F206="gr1",F206="gr2",F206="gr3",F206="h1",F206="h2",F206="h3",F206="i1",F206="i2",F206="j1",F206="j2",F206="k",F206="l1",F206="l2",F206="m1",F206="m2",F206="m3",F206="n",F206="o",F206="p",F206="q",F206="r",F206="s",F206="t",F206="u",F206="f"),MIN(G206,VLOOKUP(F206,'Appx 3 (Mass) Rules'!$A$1:$D$150,4,0)),MIN(G206,VLOOKUP(F206,'Appx 3 (Mass) Rules'!$A$1:$D$150,4,0),SUMPRODUCT(IF(I206="",0,INDEX('Appendix 3 Rules'!$B$2:$B$18,MATCH(F206,'Appendix 3 Rules'!$A$2:$A$17))))+(IF(K206="",0,INDEX('Appendix 3 Rules'!$C$2:$C$18,MATCH(F206,'Appendix 3 Rules'!$A$2:$A$17))))+(IF(M206="",0,INDEX('Appendix 3 Rules'!$D$2:$D$18,MATCH(F206,'Appendix 3 Rules'!$A$2:$A$17))))+(IF(O206="",0,INDEX('Appendix 3 Rules'!$E$2:$E$18,MATCH(F206,'Appendix 3 Rules'!$A$2:$A$17))))+(IF(Q206="",0,INDEX('Appendix 3 Rules'!$F$2:$F$18,MATCH(F206,'Appendix 3 Rules'!$A$2:$A$17))))+(IF(S206="",0,INDEX('Appendix 3 Rules'!$G$2:$G$18,MATCH(F206,'Appendix 3 Rules'!$A$2:$A$17))))+(IF(U206="",0,INDEX('Appendix 3 Rules'!$H$2:$H$18,MATCH(F206,'Appendix 3 Rules'!$A$2:$A$17))))+(IF(W206="",0,INDEX('Appendix 3 Rules'!$I$2:$I$18,MATCH(F206,'Appendix 3 Rules'!$A$2:$A$17))))+(IF(Y206="",0,INDEX('Appendix 3 Rules'!$J$2:$J$18,MATCH(F206,'Appendix 3 Rules'!$A$2:$A$17))))+(IF(AA206="",0,INDEX('Appendix 3 Rules'!$K$2:$K$18,MATCH(F206,'Appendix 3 Rules'!$A$2:$A$17))))+(IF(AC206="",0,INDEX('Appendix 3 Rules'!$L$2:$L$18,MATCH(F206,'Appendix 3 Rules'!$A$2:$A$17))))+(IF(AE206="",0,INDEX('Appendix 3 Rules'!$M$2:$M$18,MATCH(F206,'Appendix 3 Rules'!$A$2:$A$17))))+(IF(AG206="",0,INDEX('Appendix 3 Rules'!$N$2:$N$18,MATCH(F206,'Appendix 3 Rules'!$A$2:$A$17))))+(IF(F206="gc1",VLOOKUP(F206,'Appendix 3 Rules'!A$34:$O197,15)))+(IF(F206="gc2",VLOOKUP(F206,'Appendix 3 Rules'!A$34:$O197,15)))+(IF(F206="gc3",VLOOKUP(F206,'Appendix 3 Rules'!A$34:$O197,15)))+(IF(F206="gr1",VLOOKUP(F206,'Appendix 3 Rules'!A$34:$O197,15)))+(IF(F206="gr2",VLOOKUP(F206,'Appendix 3 Rules'!A$34:$O197,15)))+(IF(F206="gr3",VLOOKUP(F206,'Appendix 3 Rules'!A$34:$O197,15)))+(IF(F206="h1",VLOOKUP(F206,'Appendix 3 Rules'!A$34:$O197,15)))+(IF(F206="h2",VLOOKUP(F206,'Appendix 3 Rules'!A$34:$O197,15)))+(IF(F206="h3",VLOOKUP(F206,'Appendix 3 Rules'!A$34:$O197,15)))+(IF(F206="i1",VLOOKUP(F206,'Appendix 3 Rules'!A$34:$O197,15)))+(IF(F206="i2",VLOOKUP(F206,'Appendix 3 Rules'!A$34:$O197,15)))+(IF(F206="j1",VLOOKUP(F206,'Appendix 3 Rules'!A$34:$O197,15)))+(IF(F206="j2",VLOOKUP(F206,'Appendix 3 Rules'!A$34:$O197,15)))+(IF(F206="k",VLOOKUP(F206,'Appendix 3 Rules'!A$34:$O197,15)))+(IF(F206="l1",VLOOKUP(F206,'Appendix 3 Rules'!A$34:$O197,15)))+(IF(F206="l2",VLOOKUP(F206,'Appendix 3 Rules'!A$34:$O197,15)))+(IF(F206="m1",VLOOKUP(F206,'Appendix 3 Rules'!A$34:$O197,15)))+(IF(F206="m2",VLOOKUP(F206,'Appendix 3 Rules'!A$34:$O197,15)))+(IF(F206="m3",VLOOKUP(F206,'Appendix 3 Rules'!A$34:$O197,15)))+(IF(F206="n",VLOOKUP(F206,'Appendix 3 Rules'!A$34:$O197,15)))+(IF(F206="o",VLOOKUP(F206,'Appendix 3 Rules'!A$34:$O197,15)))+(IF(F206="p",VLOOKUP(F206,'Appendix 3 Rules'!A$34:$O197,15)))+(IF(F206="q",VLOOKUP(F206,'Appendix 3 Rules'!A$34:$O197,15)))+(IF(F206="r",VLOOKUP(F206,'Appendix 3 Rules'!A$34:$O197,15)))+(IF(F206="s",VLOOKUP(F206,'Appendix 3 Rules'!A$34:$O197,15)))+(IF(F206="t",VLOOKUP(F206,'Appendix 3 Rules'!A$34:$O197,15)))+(IF(F206="u",VLOOKUP(F206,'Appendix 3 Rules'!A$34:$O197,15))))))</f>
        <v/>
      </c>
      <c r="I206" s="14"/>
      <c r="J206" s="17"/>
      <c r="K206" s="14"/>
      <c r="L206" s="17"/>
      <c r="M206" s="14"/>
      <c r="N206" s="17"/>
      <c r="O206" s="14"/>
      <c r="P206" s="17"/>
      <c r="Q206" s="14"/>
      <c r="R206" s="17"/>
      <c r="S206" s="90"/>
      <c r="T206" s="17"/>
      <c r="U206" s="14"/>
      <c r="V206" s="17"/>
      <c r="W206" s="14"/>
      <c r="X206" s="17"/>
      <c r="Y206" s="91"/>
      <c r="Z206" s="17"/>
      <c r="AA206" s="91"/>
      <c r="AB206" s="17"/>
      <c r="AC206" s="11"/>
      <c r="AD206" s="16"/>
      <c r="AE206" s="11"/>
      <c r="AF206" s="16"/>
      <c r="AG206" s="11"/>
      <c r="AH206" s="16"/>
      <c r="AJ206" s="16" t="str">
        <f>IF(AND(F206&lt;&gt;"f",M206&lt;&gt;""),VLOOKUP(F206,'Appendix 3 Rules'!$A$1:$O$34,4,FALSE),"")</f>
        <v/>
      </c>
      <c r="AK206" s="16" t="str">
        <f>IF(Q206="","",VLOOKUP(F206,'Appendix 3 Rules'!$A$1:$N$34,6,FALSE))</f>
        <v/>
      </c>
      <c r="AL206" s="16" t="str">
        <f>IF(AND(F206="f",U206&lt;&gt;""),VLOOKUP(F206,'Appendix 3 Rules'!$A$1:$N$34,8,FALSE),"")</f>
        <v/>
      </c>
    </row>
    <row r="207" spans="1:38" ht="18" customHeight="1" x14ac:dyDescent="0.2">
      <c r="B207" s="92"/>
      <c r="C207" s="12"/>
      <c r="D207" s="13"/>
      <c r="E207" s="12"/>
      <c r="F207" s="11"/>
      <c r="G207" s="26" t="str">
        <f>IF(F207="","",SUMPRODUCT(IF(I207="",0,INDEX('Appendix 3 Rules'!$B$2:$B$18,MATCH(F207,'Appendix 3 Rules'!$A$2:$A$17))))+(IF(K207="",0,INDEX('Appendix 3 Rules'!$C$2:$C$18,MATCH(F207,'Appendix 3 Rules'!$A$2:$A$17))))+(IF(M207="",0,INDEX('Appendix 3 Rules'!$D$2:$D$18,MATCH(F207,'Appendix 3 Rules'!$A$2:$A$17))))+(IF(O207="",0,INDEX('Appendix 3 Rules'!$E$2:$E$18,MATCH(F207,'Appendix 3 Rules'!$A$2:$A$17))))+(IF(Q207="",0,INDEX('Appendix 3 Rules'!$F$2:$F$18,MATCH(F207,'Appendix 3 Rules'!$A$2:$A$17))))+(IF(S207="",0,INDEX('Appendix 3 Rules'!$G$2:$G$18,MATCH(F207,'Appendix 3 Rules'!$A$2:$A$17))))+(IF(U207="",0,INDEX('Appendix 3 Rules'!$H$2:$H$18,MATCH(F207,'Appendix 3 Rules'!$A$2:$A$17))))+(IF(W207="",0,INDEX('Appendix 3 Rules'!$I$2:$I$18,MATCH(F207,'Appendix 3 Rules'!$A$2:$A$17))))+(IF(Y207="",0,INDEX('Appendix 3 Rules'!$J$2:$J$18,MATCH(F207,'Appendix 3 Rules'!$A$2:$A$17))))+(IF(AA207="",0,INDEX('Appendix 3 Rules'!$K$2:$K$18,MATCH(F207,'Appendix 3 Rules'!$A$2:$A$17))))+(IF(AC207="",0,INDEX('Appendix 3 Rules'!$L$2:$L$18,MATCH(F207,'Appendix 3 Rules'!$A$2:$A$17))))+(IF(AE207="",0,INDEX('Appendix 3 Rules'!$M$2:$M$18,MATCH(F207,'Appendix 3 Rules'!$A$2:$A$17))))+(IF(AG207="",0,INDEX('Appendix 3 Rules'!$N$2:$N$18,MATCH(F207,'Appendix 3 Rules'!$A$2:$A$17))))+(IF(F207="gc1",VLOOKUP(F207,'Appendix 3 Rules'!A$34:$O198,15)))+(IF(F207="gc2",VLOOKUP(F207,'Appendix 3 Rules'!A$34:$O198,15)))+(IF(F207="gc3",VLOOKUP(F207,'Appendix 3 Rules'!A$34:$O198,15)))+(IF(F207="gr1",VLOOKUP(F207,'Appendix 3 Rules'!A$34:$O198,15)))+(IF(F207="gr2",VLOOKUP(F207,'Appendix 3 Rules'!A$34:$O198,15)))+(IF(F207="gr3",VLOOKUP(F207,'Appendix 3 Rules'!A$34:$O198,15)))+(IF(F207="h1",VLOOKUP(F207,'Appendix 3 Rules'!A$34:$O198,15)))+(IF(F207="h2",VLOOKUP(F207,'Appendix 3 Rules'!A$34:$O198,15)))+(IF(F207="h3",VLOOKUP(F207,'Appendix 3 Rules'!A$34:$O198,15)))+(IF(F207="i1",VLOOKUP(F207,'Appendix 3 Rules'!A$34:$O198,15)))+(IF(F207="i2",VLOOKUP(F207,'Appendix 3 Rules'!A$34:$O198,15)))+(IF(F207="j1",VLOOKUP(F207,'Appendix 3 Rules'!A$34:$O198,15)))+(IF(F207="j2",VLOOKUP(F207,'Appendix 3 Rules'!A$34:$O198,15)))+(IF(F207="k",VLOOKUP(F207,'Appendix 3 Rules'!A$34:$O198,15)))+(IF(F207="l1",VLOOKUP(F207,'Appendix 3 Rules'!A$34:$O198,15)))+(IF(F207="l2",VLOOKUP(F207,'Appendix 3 Rules'!A$34:$O198,15)))+(IF(F207="m1",VLOOKUP(F207,'Appendix 3 Rules'!A$34:$O198,15)))+(IF(F207="m2",VLOOKUP(F207,'Appendix 3 Rules'!A$34:$O198,15)))+(IF(F207="m3",VLOOKUP(F207,'Appendix 3 Rules'!A$34:$O198,15)))+(IF(F207="n",VLOOKUP(F207,'Appendix 3 Rules'!A$34:$O198,15)))+(IF(F207="o",VLOOKUP(F207,'Appendix 3 Rules'!A$34:$O198,15)))+(IF(F207="p",VLOOKUP(F207,'Appendix 3 Rules'!A$34:$O198,15)))+(IF(F207="q",VLOOKUP(F207,'Appendix 3 Rules'!A$34:$O198,15)))+(IF(F207="r",VLOOKUP(F207,'Appendix 3 Rules'!A$34:$O198,15)))+(IF(F207="s",VLOOKUP(F207,'Appendix 3 Rules'!A$34:$O198,15)))+(IF(F207="t",VLOOKUP(F207,'Appendix 3 Rules'!A$34:$O198,15)))+(IF(F207="u",VLOOKUP(F207,'Appendix 3 Rules'!A$34:$O198,15))))</f>
        <v/>
      </c>
      <c r="H207" s="93" t="str">
        <f>IF(F207="","",IF(OR(F207="d",F207="e",F207="gc1",F207="gc2",F207="gc3",F207="gr1",F207="gr2",F207="gr3",F207="h1",F207="h2",F207="h3",F207="i1",F207="i2",F207="j1",F207="j2",F207="k",F207="l1",F207="l2",F207="m1",F207="m2",F207="m3",F207="n",F207="o",F207="p",F207="q",F207="r",F207="s",F207="t",F207="u",F207="f"),MIN(G207,VLOOKUP(F207,'Appx 3 (Mass) Rules'!$A$1:$D$150,4,0)),MIN(G207,VLOOKUP(F207,'Appx 3 (Mass) Rules'!$A$1:$D$150,4,0),SUMPRODUCT(IF(I207="",0,INDEX('Appendix 3 Rules'!$B$2:$B$18,MATCH(F207,'Appendix 3 Rules'!$A$2:$A$17))))+(IF(K207="",0,INDEX('Appendix 3 Rules'!$C$2:$C$18,MATCH(F207,'Appendix 3 Rules'!$A$2:$A$17))))+(IF(M207="",0,INDEX('Appendix 3 Rules'!$D$2:$D$18,MATCH(F207,'Appendix 3 Rules'!$A$2:$A$17))))+(IF(O207="",0,INDEX('Appendix 3 Rules'!$E$2:$E$18,MATCH(F207,'Appendix 3 Rules'!$A$2:$A$17))))+(IF(Q207="",0,INDEX('Appendix 3 Rules'!$F$2:$F$18,MATCH(F207,'Appendix 3 Rules'!$A$2:$A$17))))+(IF(S207="",0,INDEX('Appendix 3 Rules'!$G$2:$G$18,MATCH(F207,'Appendix 3 Rules'!$A$2:$A$17))))+(IF(U207="",0,INDEX('Appendix 3 Rules'!$H$2:$H$18,MATCH(F207,'Appendix 3 Rules'!$A$2:$A$17))))+(IF(W207="",0,INDEX('Appendix 3 Rules'!$I$2:$I$18,MATCH(F207,'Appendix 3 Rules'!$A$2:$A$17))))+(IF(Y207="",0,INDEX('Appendix 3 Rules'!$J$2:$J$18,MATCH(F207,'Appendix 3 Rules'!$A$2:$A$17))))+(IF(AA207="",0,INDEX('Appendix 3 Rules'!$K$2:$K$18,MATCH(F207,'Appendix 3 Rules'!$A$2:$A$17))))+(IF(AC207="",0,INDEX('Appendix 3 Rules'!$L$2:$L$18,MATCH(F207,'Appendix 3 Rules'!$A$2:$A$17))))+(IF(AE207="",0,INDEX('Appendix 3 Rules'!$M$2:$M$18,MATCH(F207,'Appendix 3 Rules'!$A$2:$A$17))))+(IF(AG207="",0,INDEX('Appendix 3 Rules'!$N$2:$N$18,MATCH(F207,'Appendix 3 Rules'!$A$2:$A$17))))+(IF(F207="gc1",VLOOKUP(F207,'Appendix 3 Rules'!A$34:$O198,15)))+(IF(F207="gc2",VLOOKUP(F207,'Appendix 3 Rules'!A$34:$O198,15)))+(IF(F207="gc3",VLOOKUP(F207,'Appendix 3 Rules'!A$34:$O198,15)))+(IF(F207="gr1",VLOOKUP(F207,'Appendix 3 Rules'!A$34:$O198,15)))+(IF(F207="gr2",VLOOKUP(F207,'Appendix 3 Rules'!A$34:$O198,15)))+(IF(F207="gr3",VLOOKUP(F207,'Appendix 3 Rules'!A$34:$O198,15)))+(IF(F207="h1",VLOOKUP(F207,'Appendix 3 Rules'!A$34:$O198,15)))+(IF(F207="h2",VLOOKUP(F207,'Appendix 3 Rules'!A$34:$O198,15)))+(IF(F207="h3",VLOOKUP(F207,'Appendix 3 Rules'!A$34:$O198,15)))+(IF(F207="i1",VLOOKUP(F207,'Appendix 3 Rules'!A$34:$O198,15)))+(IF(F207="i2",VLOOKUP(F207,'Appendix 3 Rules'!A$34:$O198,15)))+(IF(F207="j1",VLOOKUP(F207,'Appendix 3 Rules'!A$34:$O198,15)))+(IF(F207="j2",VLOOKUP(F207,'Appendix 3 Rules'!A$34:$O198,15)))+(IF(F207="k",VLOOKUP(F207,'Appendix 3 Rules'!A$34:$O198,15)))+(IF(F207="l1",VLOOKUP(F207,'Appendix 3 Rules'!A$34:$O198,15)))+(IF(F207="l2",VLOOKUP(F207,'Appendix 3 Rules'!A$34:$O198,15)))+(IF(F207="m1",VLOOKUP(F207,'Appendix 3 Rules'!A$34:$O198,15)))+(IF(F207="m2",VLOOKUP(F207,'Appendix 3 Rules'!A$34:$O198,15)))+(IF(F207="m3",VLOOKUP(F207,'Appendix 3 Rules'!A$34:$O198,15)))+(IF(F207="n",VLOOKUP(F207,'Appendix 3 Rules'!A$34:$O198,15)))+(IF(F207="o",VLOOKUP(F207,'Appendix 3 Rules'!A$34:$O198,15)))+(IF(F207="p",VLOOKUP(F207,'Appendix 3 Rules'!A$34:$O198,15)))+(IF(F207="q",VLOOKUP(F207,'Appendix 3 Rules'!A$34:$O198,15)))+(IF(F207="r",VLOOKUP(F207,'Appendix 3 Rules'!A$34:$O198,15)))+(IF(F207="s",VLOOKUP(F207,'Appendix 3 Rules'!A$34:$O198,15)))+(IF(F207="t",VLOOKUP(F207,'Appendix 3 Rules'!A$34:$O198,15)))+(IF(F207="u",VLOOKUP(F207,'Appendix 3 Rules'!A$34:$O198,15))))))</f>
        <v/>
      </c>
      <c r="I207" s="15"/>
      <c r="J207" s="16"/>
      <c r="K207" s="15"/>
      <c r="L207" s="16"/>
      <c r="M207" s="15"/>
      <c r="N207" s="16"/>
      <c r="O207" s="15"/>
      <c r="P207" s="16"/>
      <c r="Q207" s="15"/>
      <c r="R207" s="16"/>
      <c r="S207" s="15"/>
      <c r="T207" s="16"/>
      <c r="U207" s="15"/>
      <c r="V207" s="16"/>
      <c r="W207" s="15"/>
      <c r="X207" s="16"/>
      <c r="Y207" s="15"/>
      <c r="Z207" s="16"/>
      <c r="AA207" s="15"/>
      <c r="AB207" s="16"/>
      <c r="AC207" s="11"/>
      <c r="AD207" s="16"/>
      <c r="AE207" s="11"/>
      <c r="AF207" s="16"/>
      <c r="AG207" s="11"/>
      <c r="AH207" s="16"/>
      <c r="AJ207" s="16" t="str">
        <f>IF(AND(F207&lt;&gt;"f",M207&lt;&gt;""),VLOOKUP(F207,'Appendix 3 Rules'!$A$1:$O$34,4,FALSE),"")</f>
        <v/>
      </c>
      <c r="AK207" s="16" t="str">
        <f>IF(Q207="","",VLOOKUP(F207,'Appendix 3 Rules'!$A$1:$N$34,6,FALSE))</f>
        <v/>
      </c>
      <c r="AL207" s="16" t="str">
        <f>IF(AND(F207="f",U207&lt;&gt;""),VLOOKUP(F207,'Appendix 3 Rules'!$A$1:$N$34,8,FALSE),"")</f>
        <v/>
      </c>
    </row>
    <row r="208" spans="1:38" ht="18" customHeight="1" x14ac:dyDescent="0.2">
      <c r="B208" s="92"/>
      <c r="C208" s="12"/>
      <c r="D208" s="13"/>
      <c r="E208" s="12"/>
      <c r="F208" s="11"/>
      <c r="G208" s="26" t="str">
        <f>IF(F208="","",SUMPRODUCT(IF(I208="",0,INDEX('Appendix 3 Rules'!$B$2:$B$18,MATCH(F208,'Appendix 3 Rules'!$A$2:$A$17))))+(IF(K208="",0,INDEX('Appendix 3 Rules'!$C$2:$C$18,MATCH(F208,'Appendix 3 Rules'!$A$2:$A$17))))+(IF(M208="",0,INDEX('Appendix 3 Rules'!$D$2:$D$18,MATCH(F208,'Appendix 3 Rules'!$A$2:$A$17))))+(IF(O208="",0,INDEX('Appendix 3 Rules'!$E$2:$E$18,MATCH(F208,'Appendix 3 Rules'!$A$2:$A$17))))+(IF(Q208="",0,INDEX('Appendix 3 Rules'!$F$2:$F$18,MATCH(F208,'Appendix 3 Rules'!$A$2:$A$17))))+(IF(S208="",0,INDEX('Appendix 3 Rules'!$G$2:$G$18,MATCH(F208,'Appendix 3 Rules'!$A$2:$A$17))))+(IF(U208="",0,INDEX('Appendix 3 Rules'!$H$2:$H$18,MATCH(F208,'Appendix 3 Rules'!$A$2:$A$17))))+(IF(W208="",0,INDEX('Appendix 3 Rules'!$I$2:$I$18,MATCH(F208,'Appendix 3 Rules'!$A$2:$A$17))))+(IF(Y208="",0,INDEX('Appendix 3 Rules'!$J$2:$J$18,MATCH(F208,'Appendix 3 Rules'!$A$2:$A$17))))+(IF(AA208="",0,INDEX('Appendix 3 Rules'!$K$2:$K$18,MATCH(F208,'Appendix 3 Rules'!$A$2:$A$17))))+(IF(AC208="",0,INDEX('Appendix 3 Rules'!$L$2:$L$18,MATCH(F208,'Appendix 3 Rules'!$A$2:$A$17))))+(IF(AE208="",0,INDEX('Appendix 3 Rules'!$M$2:$M$18,MATCH(F208,'Appendix 3 Rules'!$A$2:$A$17))))+(IF(AG208="",0,INDEX('Appendix 3 Rules'!$N$2:$N$18,MATCH(F208,'Appendix 3 Rules'!$A$2:$A$17))))+(IF(F208="gc1",VLOOKUP(F208,'Appendix 3 Rules'!A$34:$O199,15)))+(IF(F208="gc2",VLOOKUP(F208,'Appendix 3 Rules'!A$34:$O199,15)))+(IF(F208="gc3",VLOOKUP(F208,'Appendix 3 Rules'!A$34:$O199,15)))+(IF(F208="gr1",VLOOKUP(F208,'Appendix 3 Rules'!A$34:$O199,15)))+(IF(F208="gr2",VLOOKUP(F208,'Appendix 3 Rules'!A$34:$O199,15)))+(IF(F208="gr3",VLOOKUP(F208,'Appendix 3 Rules'!A$34:$O199,15)))+(IF(F208="h1",VLOOKUP(F208,'Appendix 3 Rules'!A$34:$O199,15)))+(IF(F208="h2",VLOOKUP(F208,'Appendix 3 Rules'!A$34:$O199,15)))+(IF(F208="h3",VLOOKUP(F208,'Appendix 3 Rules'!A$34:$O199,15)))+(IF(F208="i1",VLOOKUP(F208,'Appendix 3 Rules'!A$34:$O199,15)))+(IF(F208="i2",VLOOKUP(F208,'Appendix 3 Rules'!A$34:$O199,15)))+(IF(F208="j1",VLOOKUP(F208,'Appendix 3 Rules'!A$34:$O199,15)))+(IF(F208="j2",VLOOKUP(F208,'Appendix 3 Rules'!A$34:$O199,15)))+(IF(F208="k",VLOOKUP(F208,'Appendix 3 Rules'!A$34:$O199,15)))+(IF(F208="l1",VLOOKUP(F208,'Appendix 3 Rules'!A$34:$O199,15)))+(IF(F208="l2",VLOOKUP(F208,'Appendix 3 Rules'!A$34:$O199,15)))+(IF(F208="m1",VLOOKUP(F208,'Appendix 3 Rules'!A$34:$O199,15)))+(IF(F208="m2",VLOOKUP(F208,'Appendix 3 Rules'!A$34:$O199,15)))+(IF(F208="m3",VLOOKUP(F208,'Appendix 3 Rules'!A$34:$O199,15)))+(IF(F208="n",VLOOKUP(F208,'Appendix 3 Rules'!A$34:$O199,15)))+(IF(F208="o",VLOOKUP(F208,'Appendix 3 Rules'!A$34:$O199,15)))+(IF(F208="p",VLOOKUP(F208,'Appendix 3 Rules'!A$34:$O199,15)))+(IF(F208="q",VLOOKUP(F208,'Appendix 3 Rules'!A$34:$O199,15)))+(IF(F208="r",VLOOKUP(F208,'Appendix 3 Rules'!A$34:$O199,15)))+(IF(F208="s",VLOOKUP(F208,'Appendix 3 Rules'!A$34:$O199,15)))+(IF(F208="t",VLOOKUP(F208,'Appendix 3 Rules'!A$34:$O199,15)))+(IF(F208="u",VLOOKUP(F208,'Appendix 3 Rules'!A$34:$O199,15))))</f>
        <v/>
      </c>
      <c r="H208" s="93" t="str">
        <f>IF(F208="","",IF(OR(F208="d",F208="e",F208="gc1",F208="gc2",F208="gc3",F208="gr1",F208="gr2",F208="gr3",F208="h1",F208="h2",F208="h3",F208="i1",F208="i2",F208="j1",F208="j2",F208="k",F208="l1",F208="l2",F208="m1",F208="m2",F208="m3",F208="n",F208="o",F208="p",F208="q",F208="r",F208="s",F208="t",F208="u",F208="f"),MIN(G208,VLOOKUP(F208,'Appx 3 (Mass) Rules'!$A$1:$D$150,4,0)),MIN(G208,VLOOKUP(F208,'Appx 3 (Mass) Rules'!$A$1:$D$150,4,0),SUMPRODUCT(IF(I208="",0,INDEX('Appendix 3 Rules'!$B$2:$B$18,MATCH(F208,'Appendix 3 Rules'!$A$2:$A$17))))+(IF(K208="",0,INDEX('Appendix 3 Rules'!$C$2:$C$18,MATCH(F208,'Appendix 3 Rules'!$A$2:$A$17))))+(IF(M208="",0,INDEX('Appendix 3 Rules'!$D$2:$D$18,MATCH(F208,'Appendix 3 Rules'!$A$2:$A$17))))+(IF(O208="",0,INDEX('Appendix 3 Rules'!$E$2:$E$18,MATCH(F208,'Appendix 3 Rules'!$A$2:$A$17))))+(IF(Q208="",0,INDEX('Appendix 3 Rules'!$F$2:$F$18,MATCH(F208,'Appendix 3 Rules'!$A$2:$A$17))))+(IF(S208="",0,INDEX('Appendix 3 Rules'!$G$2:$G$18,MATCH(F208,'Appendix 3 Rules'!$A$2:$A$17))))+(IF(U208="",0,INDEX('Appendix 3 Rules'!$H$2:$H$18,MATCH(F208,'Appendix 3 Rules'!$A$2:$A$17))))+(IF(W208="",0,INDEX('Appendix 3 Rules'!$I$2:$I$18,MATCH(F208,'Appendix 3 Rules'!$A$2:$A$17))))+(IF(Y208="",0,INDEX('Appendix 3 Rules'!$J$2:$J$18,MATCH(F208,'Appendix 3 Rules'!$A$2:$A$17))))+(IF(AA208="",0,INDEX('Appendix 3 Rules'!$K$2:$K$18,MATCH(F208,'Appendix 3 Rules'!$A$2:$A$17))))+(IF(AC208="",0,INDEX('Appendix 3 Rules'!$L$2:$L$18,MATCH(F208,'Appendix 3 Rules'!$A$2:$A$17))))+(IF(AE208="",0,INDEX('Appendix 3 Rules'!$M$2:$M$18,MATCH(F208,'Appendix 3 Rules'!$A$2:$A$17))))+(IF(AG208="",0,INDEX('Appendix 3 Rules'!$N$2:$N$18,MATCH(F208,'Appendix 3 Rules'!$A$2:$A$17))))+(IF(F208="gc1",VLOOKUP(F208,'Appendix 3 Rules'!A$34:$O199,15)))+(IF(F208="gc2",VLOOKUP(F208,'Appendix 3 Rules'!A$34:$O199,15)))+(IF(F208="gc3",VLOOKUP(F208,'Appendix 3 Rules'!A$34:$O199,15)))+(IF(F208="gr1",VLOOKUP(F208,'Appendix 3 Rules'!A$34:$O199,15)))+(IF(F208="gr2",VLOOKUP(F208,'Appendix 3 Rules'!A$34:$O199,15)))+(IF(F208="gr3",VLOOKUP(F208,'Appendix 3 Rules'!A$34:$O199,15)))+(IF(F208="h1",VLOOKUP(F208,'Appendix 3 Rules'!A$34:$O199,15)))+(IF(F208="h2",VLOOKUP(F208,'Appendix 3 Rules'!A$34:$O199,15)))+(IF(F208="h3",VLOOKUP(F208,'Appendix 3 Rules'!A$34:$O199,15)))+(IF(F208="i1",VLOOKUP(F208,'Appendix 3 Rules'!A$34:$O199,15)))+(IF(F208="i2",VLOOKUP(F208,'Appendix 3 Rules'!A$34:$O199,15)))+(IF(F208="j1",VLOOKUP(F208,'Appendix 3 Rules'!A$34:$O199,15)))+(IF(F208="j2",VLOOKUP(F208,'Appendix 3 Rules'!A$34:$O199,15)))+(IF(F208="k",VLOOKUP(F208,'Appendix 3 Rules'!A$34:$O199,15)))+(IF(F208="l1",VLOOKUP(F208,'Appendix 3 Rules'!A$34:$O199,15)))+(IF(F208="l2",VLOOKUP(F208,'Appendix 3 Rules'!A$34:$O199,15)))+(IF(F208="m1",VLOOKUP(F208,'Appendix 3 Rules'!A$34:$O199,15)))+(IF(F208="m2",VLOOKUP(F208,'Appendix 3 Rules'!A$34:$O199,15)))+(IF(F208="m3",VLOOKUP(F208,'Appendix 3 Rules'!A$34:$O199,15)))+(IF(F208="n",VLOOKUP(F208,'Appendix 3 Rules'!A$34:$O199,15)))+(IF(F208="o",VLOOKUP(F208,'Appendix 3 Rules'!A$34:$O199,15)))+(IF(F208="p",VLOOKUP(F208,'Appendix 3 Rules'!A$34:$O199,15)))+(IF(F208="q",VLOOKUP(F208,'Appendix 3 Rules'!A$34:$O199,15)))+(IF(F208="r",VLOOKUP(F208,'Appendix 3 Rules'!A$34:$O199,15)))+(IF(F208="s",VLOOKUP(F208,'Appendix 3 Rules'!A$34:$O199,15)))+(IF(F208="t",VLOOKUP(F208,'Appendix 3 Rules'!A$34:$O199,15)))+(IF(F208="u",VLOOKUP(F208,'Appendix 3 Rules'!A$34:$O199,15))))))</f>
        <v/>
      </c>
      <c r="I208" s="14"/>
      <c r="J208" s="17"/>
      <c r="K208" s="14"/>
      <c r="L208" s="17"/>
      <c r="M208" s="14"/>
      <c r="N208" s="17"/>
      <c r="O208" s="14"/>
      <c r="P208" s="17"/>
      <c r="Q208" s="14"/>
      <c r="R208" s="17"/>
      <c r="S208" s="90"/>
      <c r="T208" s="17"/>
      <c r="U208" s="14"/>
      <c r="V208" s="17"/>
      <c r="W208" s="14"/>
      <c r="X208" s="17"/>
      <c r="Y208" s="91"/>
      <c r="Z208" s="17"/>
      <c r="AA208" s="91"/>
      <c r="AB208" s="17"/>
      <c r="AC208" s="11"/>
      <c r="AD208" s="16"/>
      <c r="AE208" s="11"/>
      <c r="AF208" s="16"/>
      <c r="AG208" s="11"/>
      <c r="AH208" s="16"/>
      <c r="AJ208" s="16" t="str">
        <f>IF(AND(F208&lt;&gt;"f",M208&lt;&gt;""),VLOOKUP(F208,'Appendix 3 Rules'!$A$1:$O$34,4,FALSE),"")</f>
        <v/>
      </c>
      <c r="AK208" s="16" t="str">
        <f>IF(Q208="","",VLOOKUP(F208,'Appendix 3 Rules'!$A$1:$N$34,6,FALSE))</f>
        <v/>
      </c>
      <c r="AL208" s="16" t="str">
        <f>IF(AND(F208="f",U208&lt;&gt;""),VLOOKUP(F208,'Appendix 3 Rules'!$A$1:$N$34,8,FALSE),"")</f>
        <v/>
      </c>
    </row>
    <row r="209" spans="1:38" ht="18" customHeight="1" x14ac:dyDescent="0.2">
      <c r="B209" s="92"/>
      <c r="C209" s="12"/>
      <c r="D209" s="13"/>
      <c r="E209" s="12"/>
      <c r="F209" s="11"/>
      <c r="G209" s="26" t="str">
        <f>IF(F209="","",SUMPRODUCT(IF(I209="",0,INDEX('Appendix 3 Rules'!$B$2:$B$18,MATCH(F209,'Appendix 3 Rules'!$A$2:$A$17))))+(IF(K209="",0,INDEX('Appendix 3 Rules'!$C$2:$C$18,MATCH(F209,'Appendix 3 Rules'!$A$2:$A$17))))+(IF(M209="",0,INDEX('Appendix 3 Rules'!$D$2:$D$18,MATCH(F209,'Appendix 3 Rules'!$A$2:$A$17))))+(IF(O209="",0,INDEX('Appendix 3 Rules'!$E$2:$E$18,MATCH(F209,'Appendix 3 Rules'!$A$2:$A$17))))+(IF(Q209="",0,INDEX('Appendix 3 Rules'!$F$2:$F$18,MATCH(F209,'Appendix 3 Rules'!$A$2:$A$17))))+(IF(S209="",0,INDEX('Appendix 3 Rules'!$G$2:$G$18,MATCH(F209,'Appendix 3 Rules'!$A$2:$A$17))))+(IF(U209="",0,INDEX('Appendix 3 Rules'!$H$2:$H$18,MATCH(F209,'Appendix 3 Rules'!$A$2:$A$17))))+(IF(W209="",0,INDEX('Appendix 3 Rules'!$I$2:$I$18,MATCH(F209,'Appendix 3 Rules'!$A$2:$A$17))))+(IF(Y209="",0,INDEX('Appendix 3 Rules'!$J$2:$J$18,MATCH(F209,'Appendix 3 Rules'!$A$2:$A$17))))+(IF(AA209="",0,INDEX('Appendix 3 Rules'!$K$2:$K$18,MATCH(F209,'Appendix 3 Rules'!$A$2:$A$17))))+(IF(AC209="",0,INDEX('Appendix 3 Rules'!$L$2:$L$18,MATCH(F209,'Appendix 3 Rules'!$A$2:$A$17))))+(IF(AE209="",0,INDEX('Appendix 3 Rules'!$M$2:$M$18,MATCH(F209,'Appendix 3 Rules'!$A$2:$A$17))))+(IF(AG209="",0,INDEX('Appendix 3 Rules'!$N$2:$N$18,MATCH(F209,'Appendix 3 Rules'!$A$2:$A$17))))+(IF(F209="gc1",VLOOKUP(F209,'Appendix 3 Rules'!A$34:$O200,15)))+(IF(F209="gc2",VLOOKUP(F209,'Appendix 3 Rules'!A$34:$O200,15)))+(IF(F209="gc3",VLOOKUP(F209,'Appendix 3 Rules'!A$34:$O200,15)))+(IF(F209="gr1",VLOOKUP(F209,'Appendix 3 Rules'!A$34:$O200,15)))+(IF(F209="gr2",VLOOKUP(F209,'Appendix 3 Rules'!A$34:$O200,15)))+(IF(F209="gr3",VLOOKUP(F209,'Appendix 3 Rules'!A$34:$O200,15)))+(IF(F209="h1",VLOOKUP(F209,'Appendix 3 Rules'!A$34:$O200,15)))+(IF(F209="h2",VLOOKUP(F209,'Appendix 3 Rules'!A$34:$O200,15)))+(IF(F209="h3",VLOOKUP(F209,'Appendix 3 Rules'!A$34:$O200,15)))+(IF(F209="i1",VLOOKUP(F209,'Appendix 3 Rules'!A$34:$O200,15)))+(IF(F209="i2",VLOOKUP(F209,'Appendix 3 Rules'!A$34:$O200,15)))+(IF(F209="j1",VLOOKUP(F209,'Appendix 3 Rules'!A$34:$O200,15)))+(IF(F209="j2",VLOOKUP(F209,'Appendix 3 Rules'!A$34:$O200,15)))+(IF(F209="k",VLOOKUP(F209,'Appendix 3 Rules'!A$34:$O200,15)))+(IF(F209="l1",VLOOKUP(F209,'Appendix 3 Rules'!A$34:$O200,15)))+(IF(F209="l2",VLOOKUP(F209,'Appendix 3 Rules'!A$34:$O200,15)))+(IF(F209="m1",VLOOKUP(F209,'Appendix 3 Rules'!A$34:$O200,15)))+(IF(F209="m2",VLOOKUP(F209,'Appendix 3 Rules'!A$34:$O200,15)))+(IF(F209="m3",VLOOKUP(F209,'Appendix 3 Rules'!A$34:$O200,15)))+(IF(F209="n",VLOOKUP(F209,'Appendix 3 Rules'!A$34:$O200,15)))+(IF(F209="o",VLOOKUP(F209,'Appendix 3 Rules'!A$34:$O200,15)))+(IF(F209="p",VLOOKUP(F209,'Appendix 3 Rules'!A$34:$O200,15)))+(IF(F209="q",VLOOKUP(F209,'Appendix 3 Rules'!A$34:$O200,15)))+(IF(F209="r",VLOOKUP(F209,'Appendix 3 Rules'!A$34:$O200,15)))+(IF(F209="s",VLOOKUP(F209,'Appendix 3 Rules'!A$34:$O200,15)))+(IF(F209="t",VLOOKUP(F209,'Appendix 3 Rules'!A$34:$O200,15)))+(IF(F209="u",VLOOKUP(F209,'Appendix 3 Rules'!A$34:$O200,15))))</f>
        <v/>
      </c>
      <c r="H209" s="93" t="str">
        <f>IF(F209="","",IF(OR(F209="d",F209="e",F209="gc1",F209="gc2",F209="gc3",F209="gr1",F209="gr2",F209="gr3",F209="h1",F209="h2",F209="h3",F209="i1",F209="i2",F209="j1",F209="j2",F209="k",F209="l1",F209="l2",F209="m1",F209="m2",F209="m3",F209="n",F209="o",F209="p",F209="q",F209="r",F209="s",F209="t",F209="u",F209="f"),MIN(G209,VLOOKUP(F209,'Appx 3 (Mass) Rules'!$A$1:$D$150,4,0)),MIN(G209,VLOOKUP(F209,'Appx 3 (Mass) Rules'!$A$1:$D$150,4,0),SUMPRODUCT(IF(I209="",0,INDEX('Appendix 3 Rules'!$B$2:$B$18,MATCH(F209,'Appendix 3 Rules'!$A$2:$A$17))))+(IF(K209="",0,INDEX('Appendix 3 Rules'!$C$2:$C$18,MATCH(F209,'Appendix 3 Rules'!$A$2:$A$17))))+(IF(M209="",0,INDEX('Appendix 3 Rules'!$D$2:$D$18,MATCH(F209,'Appendix 3 Rules'!$A$2:$A$17))))+(IF(O209="",0,INDEX('Appendix 3 Rules'!$E$2:$E$18,MATCH(F209,'Appendix 3 Rules'!$A$2:$A$17))))+(IF(Q209="",0,INDEX('Appendix 3 Rules'!$F$2:$F$18,MATCH(F209,'Appendix 3 Rules'!$A$2:$A$17))))+(IF(S209="",0,INDEX('Appendix 3 Rules'!$G$2:$G$18,MATCH(F209,'Appendix 3 Rules'!$A$2:$A$17))))+(IF(U209="",0,INDEX('Appendix 3 Rules'!$H$2:$H$18,MATCH(F209,'Appendix 3 Rules'!$A$2:$A$17))))+(IF(W209="",0,INDEX('Appendix 3 Rules'!$I$2:$I$18,MATCH(F209,'Appendix 3 Rules'!$A$2:$A$17))))+(IF(Y209="",0,INDEX('Appendix 3 Rules'!$J$2:$J$18,MATCH(F209,'Appendix 3 Rules'!$A$2:$A$17))))+(IF(AA209="",0,INDEX('Appendix 3 Rules'!$K$2:$K$18,MATCH(F209,'Appendix 3 Rules'!$A$2:$A$17))))+(IF(AC209="",0,INDEX('Appendix 3 Rules'!$L$2:$L$18,MATCH(F209,'Appendix 3 Rules'!$A$2:$A$17))))+(IF(AE209="",0,INDEX('Appendix 3 Rules'!$M$2:$M$18,MATCH(F209,'Appendix 3 Rules'!$A$2:$A$17))))+(IF(AG209="",0,INDEX('Appendix 3 Rules'!$N$2:$N$18,MATCH(F209,'Appendix 3 Rules'!$A$2:$A$17))))+(IF(F209="gc1",VLOOKUP(F209,'Appendix 3 Rules'!A$34:$O200,15)))+(IF(F209="gc2",VLOOKUP(F209,'Appendix 3 Rules'!A$34:$O200,15)))+(IF(F209="gc3",VLOOKUP(F209,'Appendix 3 Rules'!A$34:$O200,15)))+(IF(F209="gr1",VLOOKUP(F209,'Appendix 3 Rules'!A$34:$O200,15)))+(IF(F209="gr2",VLOOKUP(F209,'Appendix 3 Rules'!A$34:$O200,15)))+(IF(F209="gr3",VLOOKUP(F209,'Appendix 3 Rules'!A$34:$O200,15)))+(IF(F209="h1",VLOOKUP(F209,'Appendix 3 Rules'!A$34:$O200,15)))+(IF(F209="h2",VLOOKUP(F209,'Appendix 3 Rules'!A$34:$O200,15)))+(IF(F209="h3",VLOOKUP(F209,'Appendix 3 Rules'!A$34:$O200,15)))+(IF(F209="i1",VLOOKUP(F209,'Appendix 3 Rules'!A$34:$O200,15)))+(IF(F209="i2",VLOOKUP(F209,'Appendix 3 Rules'!A$34:$O200,15)))+(IF(F209="j1",VLOOKUP(F209,'Appendix 3 Rules'!A$34:$O200,15)))+(IF(F209="j2",VLOOKUP(F209,'Appendix 3 Rules'!A$34:$O200,15)))+(IF(F209="k",VLOOKUP(F209,'Appendix 3 Rules'!A$34:$O200,15)))+(IF(F209="l1",VLOOKUP(F209,'Appendix 3 Rules'!A$34:$O200,15)))+(IF(F209="l2",VLOOKUP(F209,'Appendix 3 Rules'!A$34:$O200,15)))+(IF(F209="m1",VLOOKUP(F209,'Appendix 3 Rules'!A$34:$O200,15)))+(IF(F209="m2",VLOOKUP(F209,'Appendix 3 Rules'!A$34:$O200,15)))+(IF(F209="m3",VLOOKUP(F209,'Appendix 3 Rules'!A$34:$O200,15)))+(IF(F209="n",VLOOKUP(F209,'Appendix 3 Rules'!A$34:$O200,15)))+(IF(F209="o",VLOOKUP(F209,'Appendix 3 Rules'!A$34:$O200,15)))+(IF(F209="p",VLOOKUP(F209,'Appendix 3 Rules'!A$34:$O200,15)))+(IF(F209="q",VLOOKUP(F209,'Appendix 3 Rules'!A$34:$O200,15)))+(IF(F209="r",VLOOKUP(F209,'Appendix 3 Rules'!A$34:$O200,15)))+(IF(F209="s",VLOOKUP(F209,'Appendix 3 Rules'!A$34:$O200,15)))+(IF(F209="t",VLOOKUP(F209,'Appendix 3 Rules'!A$34:$O200,15)))+(IF(F209="u",VLOOKUP(F209,'Appendix 3 Rules'!A$34:$O200,15))))))</f>
        <v/>
      </c>
      <c r="I209" s="15"/>
      <c r="J209" s="16"/>
      <c r="K209" s="15"/>
      <c r="L209" s="16"/>
      <c r="M209" s="15"/>
      <c r="N209" s="16"/>
      <c r="O209" s="15"/>
      <c r="P209" s="16"/>
      <c r="Q209" s="15"/>
      <c r="R209" s="16"/>
      <c r="S209" s="15"/>
      <c r="T209" s="16"/>
      <c r="U209" s="15"/>
      <c r="V209" s="16"/>
      <c r="W209" s="15"/>
      <c r="X209" s="16"/>
      <c r="Y209" s="15"/>
      <c r="Z209" s="16"/>
      <c r="AA209" s="15"/>
      <c r="AB209" s="16"/>
      <c r="AC209" s="11"/>
      <c r="AD209" s="16"/>
      <c r="AE209" s="11"/>
      <c r="AF209" s="16"/>
      <c r="AG209" s="11"/>
      <c r="AH209" s="16"/>
      <c r="AJ209" s="16" t="str">
        <f>IF(AND(F209&lt;&gt;"f",M209&lt;&gt;""),VLOOKUP(F209,'Appendix 3 Rules'!$A$1:$O$34,4,FALSE),"")</f>
        <v/>
      </c>
      <c r="AK209" s="16" t="str">
        <f>IF(Q209="","",VLOOKUP(F209,'Appendix 3 Rules'!$A$1:$N$34,6,FALSE))</f>
        <v/>
      </c>
      <c r="AL209" s="16" t="str">
        <f>IF(AND(F209="f",U209&lt;&gt;""),VLOOKUP(F209,'Appendix 3 Rules'!$A$1:$N$34,8,FALSE),"")</f>
        <v/>
      </c>
    </row>
    <row r="210" spans="1:38" ht="18" customHeight="1" x14ac:dyDescent="0.2">
      <c r="B210" s="92"/>
      <c r="C210" s="12"/>
      <c r="D210" s="13"/>
      <c r="E210" s="12"/>
      <c r="F210" s="11"/>
      <c r="G210" s="26" t="str">
        <f>IF(F210="","",SUMPRODUCT(IF(I210="",0,INDEX('Appendix 3 Rules'!$B$2:$B$18,MATCH(F210,'Appendix 3 Rules'!$A$2:$A$17))))+(IF(K210="",0,INDEX('Appendix 3 Rules'!$C$2:$C$18,MATCH(F210,'Appendix 3 Rules'!$A$2:$A$17))))+(IF(M210="",0,INDEX('Appendix 3 Rules'!$D$2:$D$18,MATCH(F210,'Appendix 3 Rules'!$A$2:$A$17))))+(IF(O210="",0,INDEX('Appendix 3 Rules'!$E$2:$E$18,MATCH(F210,'Appendix 3 Rules'!$A$2:$A$17))))+(IF(Q210="",0,INDEX('Appendix 3 Rules'!$F$2:$F$18,MATCH(F210,'Appendix 3 Rules'!$A$2:$A$17))))+(IF(S210="",0,INDEX('Appendix 3 Rules'!$G$2:$G$18,MATCH(F210,'Appendix 3 Rules'!$A$2:$A$17))))+(IF(U210="",0,INDEX('Appendix 3 Rules'!$H$2:$H$18,MATCH(F210,'Appendix 3 Rules'!$A$2:$A$17))))+(IF(W210="",0,INDEX('Appendix 3 Rules'!$I$2:$I$18,MATCH(F210,'Appendix 3 Rules'!$A$2:$A$17))))+(IF(Y210="",0,INDEX('Appendix 3 Rules'!$J$2:$J$18,MATCH(F210,'Appendix 3 Rules'!$A$2:$A$17))))+(IF(AA210="",0,INDEX('Appendix 3 Rules'!$K$2:$K$18,MATCH(F210,'Appendix 3 Rules'!$A$2:$A$17))))+(IF(AC210="",0,INDEX('Appendix 3 Rules'!$L$2:$L$18,MATCH(F210,'Appendix 3 Rules'!$A$2:$A$17))))+(IF(AE210="",0,INDEX('Appendix 3 Rules'!$M$2:$M$18,MATCH(F210,'Appendix 3 Rules'!$A$2:$A$17))))+(IF(AG210="",0,INDEX('Appendix 3 Rules'!$N$2:$N$18,MATCH(F210,'Appendix 3 Rules'!$A$2:$A$17))))+(IF(F210="gc1",VLOOKUP(F210,'Appendix 3 Rules'!A$34:$O201,15)))+(IF(F210="gc2",VLOOKUP(F210,'Appendix 3 Rules'!A$34:$O201,15)))+(IF(F210="gc3",VLOOKUP(F210,'Appendix 3 Rules'!A$34:$O201,15)))+(IF(F210="gr1",VLOOKUP(F210,'Appendix 3 Rules'!A$34:$O201,15)))+(IF(F210="gr2",VLOOKUP(F210,'Appendix 3 Rules'!A$34:$O201,15)))+(IF(F210="gr3",VLOOKUP(F210,'Appendix 3 Rules'!A$34:$O201,15)))+(IF(F210="h1",VLOOKUP(F210,'Appendix 3 Rules'!A$34:$O201,15)))+(IF(F210="h2",VLOOKUP(F210,'Appendix 3 Rules'!A$34:$O201,15)))+(IF(F210="h3",VLOOKUP(F210,'Appendix 3 Rules'!A$34:$O201,15)))+(IF(F210="i1",VLOOKUP(F210,'Appendix 3 Rules'!A$34:$O201,15)))+(IF(F210="i2",VLOOKUP(F210,'Appendix 3 Rules'!A$34:$O201,15)))+(IF(F210="j1",VLOOKUP(F210,'Appendix 3 Rules'!A$34:$O201,15)))+(IF(F210="j2",VLOOKUP(F210,'Appendix 3 Rules'!A$34:$O201,15)))+(IF(F210="k",VLOOKUP(F210,'Appendix 3 Rules'!A$34:$O201,15)))+(IF(F210="l1",VLOOKUP(F210,'Appendix 3 Rules'!A$34:$O201,15)))+(IF(F210="l2",VLOOKUP(F210,'Appendix 3 Rules'!A$34:$O201,15)))+(IF(F210="m1",VLOOKUP(F210,'Appendix 3 Rules'!A$34:$O201,15)))+(IF(F210="m2",VLOOKUP(F210,'Appendix 3 Rules'!A$34:$O201,15)))+(IF(F210="m3",VLOOKUP(F210,'Appendix 3 Rules'!A$34:$O201,15)))+(IF(F210="n",VLOOKUP(F210,'Appendix 3 Rules'!A$34:$O201,15)))+(IF(F210="o",VLOOKUP(F210,'Appendix 3 Rules'!A$34:$O201,15)))+(IF(F210="p",VLOOKUP(F210,'Appendix 3 Rules'!A$34:$O201,15)))+(IF(F210="q",VLOOKUP(F210,'Appendix 3 Rules'!A$34:$O201,15)))+(IF(F210="r",VLOOKUP(F210,'Appendix 3 Rules'!A$34:$O201,15)))+(IF(F210="s",VLOOKUP(F210,'Appendix 3 Rules'!A$34:$O201,15)))+(IF(F210="t",VLOOKUP(F210,'Appendix 3 Rules'!A$34:$O201,15)))+(IF(F210="u",VLOOKUP(F210,'Appendix 3 Rules'!A$34:$O201,15))))</f>
        <v/>
      </c>
      <c r="H210" s="93" t="str">
        <f>IF(F210="","",IF(OR(F210="d",F210="e",F210="gc1",F210="gc2",F210="gc3",F210="gr1",F210="gr2",F210="gr3",F210="h1",F210="h2",F210="h3",F210="i1",F210="i2",F210="j1",F210="j2",F210="k",F210="l1",F210="l2",F210="m1",F210="m2",F210="m3",F210="n",F210="o",F210="p",F210="q",F210="r",F210="s",F210="t",F210="u",F210="f"),MIN(G210,VLOOKUP(F210,'Appx 3 (Mass) Rules'!$A$1:$D$150,4,0)),MIN(G210,VLOOKUP(F210,'Appx 3 (Mass) Rules'!$A$1:$D$150,4,0),SUMPRODUCT(IF(I210="",0,INDEX('Appendix 3 Rules'!$B$2:$B$18,MATCH(F210,'Appendix 3 Rules'!$A$2:$A$17))))+(IF(K210="",0,INDEX('Appendix 3 Rules'!$C$2:$C$18,MATCH(F210,'Appendix 3 Rules'!$A$2:$A$17))))+(IF(M210="",0,INDEX('Appendix 3 Rules'!$D$2:$D$18,MATCH(F210,'Appendix 3 Rules'!$A$2:$A$17))))+(IF(O210="",0,INDEX('Appendix 3 Rules'!$E$2:$E$18,MATCH(F210,'Appendix 3 Rules'!$A$2:$A$17))))+(IF(Q210="",0,INDEX('Appendix 3 Rules'!$F$2:$F$18,MATCH(F210,'Appendix 3 Rules'!$A$2:$A$17))))+(IF(S210="",0,INDEX('Appendix 3 Rules'!$G$2:$G$18,MATCH(F210,'Appendix 3 Rules'!$A$2:$A$17))))+(IF(U210="",0,INDEX('Appendix 3 Rules'!$H$2:$H$18,MATCH(F210,'Appendix 3 Rules'!$A$2:$A$17))))+(IF(W210="",0,INDEX('Appendix 3 Rules'!$I$2:$I$18,MATCH(F210,'Appendix 3 Rules'!$A$2:$A$17))))+(IF(Y210="",0,INDEX('Appendix 3 Rules'!$J$2:$J$18,MATCH(F210,'Appendix 3 Rules'!$A$2:$A$17))))+(IF(AA210="",0,INDEX('Appendix 3 Rules'!$K$2:$K$18,MATCH(F210,'Appendix 3 Rules'!$A$2:$A$17))))+(IF(AC210="",0,INDEX('Appendix 3 Rules'!$L$2:$L$18,MATCH(F210,'Appendix 3 Rules'!$A$2:$A$17))))+(IF(AE210="",0,INDEX('Appendix 3 Rules'!$M$2:$M$18,MATCH(F210,'Appendix 3 Rules'!$A$2:$A$17))))+(IF(AG210="",0,INDEX('Appendix 3 Rules'!$N$2:$N$18,MATCH(F210,'Appendix 3 Rules'!$A$2:$A$17))))+(IF(F210="gc1",VLOOKUP(F210,'Appendix 3 Rules'!A$34:$O201,15)))+(IF(F210="gc2",VLOOKUP(F210,'Appendix 3 Rules'!A$34:$O201,15)))+(IF(F210="gc3",VLOOKUP(F210,'Appendix 3 Rules'!A$34:$O201,15)))+(IF(F210="gr1",VLOOKUP(F210,'Appendix 3 Rules'!A$34:$O201,15)))+(IF(F210="gr2",VLOOKUP(F210,'Appendix 3 Rules'!A$34:$O201,15)))+(IF(F210="gr3",VLOOKUP(F210,'Appendix 3 Rules'!A$34:$O201,15)))+(IF(F210="h1",VLOOKUP(F210,'Appendix 3 Rules'!A$34:$O201,15)))+(IF(F210="h2",VLOOKUP(F210,'Appendix 3 Rules'!A$34:$O201,15)))+(IF(F210="h3",VLOOKUP(F210,'Appendix 3 Rules'!A$34:$O201,15)))+(IF(F210="i1",VLOOKUP(F210,'Appendix 3 Rules'!A$34:$O201,15)))+(IF(F210="i2",VLOOKUP(F210,'Appendix 3 Rules'!A$34:$O201,15)))+(IF(F210="j1",VLOOKUP(F210,'Appendix 3 Rules'!A$34:$O201,15)))+(IF(F210="j2",VLOOKUP(F210,'Appendix 3 Rules'!A$34:$O201,15)))+(IF(F210="k",VLOOKUP(F210,'Appendix 3 Rules'!A$34:$O201,15)))+(IF(F210="l1",VLOOKUP(F210,'Appendix 3 Rules'!A$34:$O201,15)))+(IF(F210="l2",VLOOKUP(F210,'Appendix 3 Rules'!A$34:$O201,15)))+(IF(F210="m1",VLOOKUP(F210,'Appendix 3 Rules'!A$34:$O201,15)))+(IF(F210="m2",VLOOKUP(F210,'Appendix 3 Rules'!A$34:$O201,15)))+(IF(F210="m3",VLOOKUP(F210,'Appendix 3 Rules'!A$34:$O201,15)))+(IF(F210="n",VLOOKUP(F210,'Appendix 3 Rules'!A$34:$O201,15)))+(IF(F210="o",VLOOKUP(F210,'Appendix 3 Rules'!A$34:$O201,15)))+(IF(F210="p",VLOOKUP(F210,'Appendix 3 Rules'!A$34:$O201,15)))+(IF(F210="q",VLOOKUP(F210,'Appendix 3 Rules'!A$34:$O201,15)))+(IF(F210="r",VLOOKUP(F210,'Appendix 3 Rules'!A$34:$O201,15)))+(IF(F210="s",VLOOKUP(F210,'Appendix 3 Rules'!A$34:$O201,15)))+(IF(F210="t",VLOOKUP(F210,'Appendix 3 Rules'!A$34:$O201,15)))+(IF(F210="u",VLOOKUP(F210,'Appendix 3 Rules'!A$34:$O201,15))))))</f>
        <v/>
      </c>
      <c r="I210" s="14"/>
      <c r="J210" s="17"/>
      <c r="K210" s="14"/>
      <c r="L210" s="17"/>
      <c r="M210" s="14"/>
      <c r="N210" s="17"/>
      <c r="O210" s="14"/>
      <c r="P210" s="17"/>
      <c r="Q210" s="14"/>
      <c r="R210" s="17"/>
      <c r="S210" s="90"/>
      <c r="T210" s="17"/>
      <c r="U210" s="14"/>
      <c r="V210" s="17"/>
      <c r="W210" s="14"/>
      <c r="X210" s="17"/>
      <c r="Y210" s="91"/>
      <c r="Z210" s="17"/>
      <c r="AA210" s="91"/>
      <c r="AB210" s="17"/>
      <c r="AC210" s="11"/>
      <c r="AD210" s="16"/>
      <c r="AE210" s="11"/>
      <c r="AF210" s="16"/>
      <c r="AG210" s="11"/>
      <c r="AH210" s="16"/>
      <c r="AJ210" s="16" t="str">
        <f>IF(AND(F210&lt;&gt;"f",M210&lt;&gt;""),VLOOKUP(F210,'Appendix 3 Rules'!$A$1:$O$34,4,FALSE),"")</f>
        <v/>
      </c>
      <c r="AK210" s="16" t="str">
        <f>IF(Q210="","",VLOOKUP(F210,'Appendix 3 Rules'!$A$1:$N$34,6,FALSE))</f>
        <v/>
      </c>
      <c r="AL210" s="16" t="str">
        <f>IF(AND(F210="f",U210&lt;&gt;""),VLOOKUP(F210,'Appendix 3 Rules'!$A$1:$N$34,8,FALSE),"")</f>
        <v/>
      </c>
    </row>
    <row r="211" spans="1:38" ht="18" customHeight="1" x14ac:dyDescent="0.2">
      <c r="B211" s="92"/>
      <c r="C211" s="12"/>
      <c r="D211" s="13"/>
      <c r="E211" s="12"/>
      <c r="F211" s="11"/>
      <c r="G211" s="26" t="str">
        <f>IF(F211="","",SUMPRODUCT(IF(I211="",0,INDEX('Appendix 3 Rules'!$B$2:$B$18,MATCH(F211,'Appendix 3 Rules'!$A$2:$A$17))))+(IF(K211="",0,INDEX('Appendix 3 Rules'!$C$2:$C$18,MATCH(F211,'Appendix 3 Rules'!$A$2:$A$17))))+(IF(M211="",0,INDEX('Appendix 3 Rules'!$D$2:$D$18,MATCH(F211,'Appendix 3 Rules'!$A$2:$A$17))))+(IF(O211="",0,INDEX('Appendix 3 Rules'!$E$2:$E$18,MATCH(F211,'Appendix 3 Rules'!$A$2:$A$17))))+(IF(Q211="",0,INDEX('Appendix 3 Rules'!$F$2:$F$18,MATCH(F211,'Appendix 3 Rules'!$A$2:$A$17))))+(IF(S211="",0,INDEX('Appendix 3 Rules'!$G$2:$G$18,MATCH(F211,'Appendix 3 Rules'!$A$2:$A$17))))+(IF(U211="",0,INDEX('Appendix 3 Rules'!$H$2:$H$18,MATCH(F211,'Appendix 3 Rules'!$A$2:$A$17))))+(IF(W211="",0,INDEX('Appendix 3 Rules'!$I$2:$I$18,MATCH(F211,'Appendix 3 Rules'!$A$2:$A$17))))+(IF(Y211="",0,INDEX('Appendix 3 Rules'!$J$2:$J$18,MATCH(F211,'Appendix 3 Rules'!$A$2:$A$17))))+(IF(AA211="",0,INDEX('Appendix 3 Rules'!$K$2:$K$18,MATCH(F211,'Appendix 3 Rules'!$A$2:$A$17))))+(IF(AC211="",0,INDEX('Appendix 3 Rules'!$L$2:$L$18,MATCH(F211,'Appendix 3 Rules'!$A$2:$A$17))))+(IF(AE211="",0,INDEX('Appendix 3 Rules'!$M$2:$M$18,MATCH(F211,'Appendix 3 Rules'!$A$2:$A$17))))+(IF(AG211="",0,INDEX('Appendix 3 Rules'!$N$2:$N$18,MATCH(F211,'Appendix 3 Rules'!$A$2:$A$17))))+(IF(F211="gc1",VLOOKUP(F211,'Appendix 3 Rules'!A$34:$O202,15)))+(IF(F211="gc2",VLOOKUP(F211,'Appendix 3 Rules'!A$34:$O202,15)))+(IF(F211="gc3",VLOOKUP(F211,'Appendix 3 Rules'!A$34:$O202,15)))+(IF(F211="gr1",VLOOKUP(F211,'Appendix 3 Rules'!A$34:$O202,15)))+(IF(F211="gr2",VLOOKUP(F211,'Appendix 3 Rules'!A$34:$O202,15)))+(IF(F211="gr3",VLOOKUP(F211,'Appendix 3 Rules'!A$34:$O202,15)))+(IF(F211="h1",VLOOKUP(F211,'Appendix 3 Rules'!A$34:$O202,15)))+(IF(F211="h2",VLOOKUP(F211,'Appendix 3 Rules'!A$34:$O202,15)))+(IF(F211="h3",VLOOKUP(F211,'Appendix 3 Rules'!A$34:$O202,15)))+(IF(F211="i1",VLOOKUP(F211,'Appendix 3 Rules'!A$34:$O202,15)))+(IF(F211="i2",VLOOKUP(F211,'Appendix 3 Rules'!A$34:$O202,15)))+(IF(F211="j1",VLOOKUP(F211,'Appendix 3 Rules'!A$34:$O202,15)))+(IF(F211="j2",VLOOKUP(F211,'Appendix 3 Rules'!A$34:$O202,15)))+(IF(F211="k",VLOOKUP(F211,'Appendix 3 Rules'!A$34:$O202,15)))+(IF(F211="l1",VLOOKUP(F211,'Appendix 3 Rules'!A$34:$O202,15)))+(IF(F211="l2",VLOOKUP(F211,'Appendix 3 Rules'!A$34:$O202,15)))+(IF(F211="m1",VLOOKUP(F211,'Appendix 3 Rules'!A$34:$O202,15)))+(IF(F211="m2",VLOOKUP(F211,'Appendix 3 Rules'!A$34:$O202,15)))+(IF(F211="m3",VLOOKUP(F211,'Appendix 3 Rules'!A$34:$O202,15)))+(IF(F211="n",VLOOKUP(F211,'Appendix 3 Rules'!A$34:$O202,15)))+(IF(F211="o",VLOOKUP(F211,'Appendix 3 Rules'!A$34:$O202,15)))+(IF(F211="p",VLOOKUP(F211,'Appendix 3 Rules'!A$34:$O202,15)))+(IF(F211="q",VLOOKUP(F211,'Appendix 3 Rules'!A$34:$O202,15)))+(IF(F211="r",VLOOKUP(F211,'Appendix 3 Rules'!A$34:$O202,15)))+(IF(F211="s",VLOOKUP(F211,'Appendix 3 Rules'!A$34:$O202,15)))+(IF(F211="t",VLOOKUP(F211,'Appendix 3 Rules'!A$34:$O202,15)))+(IF(F211="u",VLOOKUP(F211,'Appendix 3 Rules'!A$34:$O202,15))))</f>
        <v/>
      </c>
      <c r="H211" s="93" t="str">
        <f>IF(F211="","",IF(OR(F211="d",F211="e",F211="gc1",F211="gc2",F211="gc3",F211="gr1",F211="gr2",F211="gr3",F211="h1",F211="h2",F211="h3",F211="i1",F211="i2",F211="j1",F211="j2",F211="k",F211="l1",F211="l2",F211="m1",F211="m2",F211="m3",F211="n",F211="o",F211="p",F211="q",F211="r",F211="s",F211="t",F211="u",F211="f"),MIN(G211,VLOOKUP(F211,'Appx 3 (Mass) Rules'!$A$1:$D$150,4,0)),MIN(G211,VLOOKUP(F211,'Appx 3 (Mass) Rules'!$A$1:$D$150,4,0),SUMPRODUCT(IF(I211="",0,INDEX('Appendix 3 Rules'!$B$2:$B$18,MATCH(F211,'Appendix 3 Rules'!$A$2:$A$17))))+(IF(K211="",0,INDEX('Appendix 3 Rules'!$C$2:$C$18,MATCH(F211,'Appendix 3 Rules'!$A$2:$A$17))))+(IF(M211="",0,INDEX('Appendix 3 Rules'!$D$2:$D$18,MATCH(F211,'Appendix 3 Rules'!$A$2:$A$17))))+(IF(O211="",0,INDEX('Appendix 3 Rules'!$E$2:$E$18,MATCH(F211,'Appendix 3 Rules'!$A$2:$A$17))))+(IF(Q211="",0,INDEX('Appendix 3 Rules'!$F$2:$F$18,MATCH(F211,'Appendix 3 Rules'!$A$2:$A$17))))+(IF(S211="",0,INDEX('Appendix 3 Rules'!$G$2:$G$18,MATCH(F211,'Appendix 3 Rules'!$A$2:$A$17))))+(IF(U211="",0,INDEX('Appendix 3 Rules'!$H$2:$H$18,MATCH(F211,'Appendix 3 Rules'!$A$2:$A$17))))+(IF(W211="",0,INDEX('Appendix 3 Rules'!$I$2:$I$18,MATCH(F211,'Appendix 3 Rules'!$A$2:$A$17))))+(IF(Y211="",0,INDEX('Appendix 3 Rules'!$J$2:$J$18,MATCH(F211,'Appendix 3 Rules'!$A$2:$A$17))))+(IF(AA211="",0,INDEX('Appendix 3 Rules'!$K$2:$K$18,MATCH(F211,'Appendix 3 Rules'!$A$2:$A$17))))+(IF(AC211="",0,INDEX('Appendix 3 Rules'!$L$2:$L$18,MATCH(F211,'Appendix 3 Rules'!$A$2:$A$17))))+(IF(AE211="",0,INDEX('Appendix 3 Rules'!$M$2:$M$18,MATCH(F211,'Appendix 3 Rules'!$A$2:$A$17))))+(IF(AG211="",0,INDEX('Appendix 3 Rules'!$N$2:$N$18,MATCH(F211,'Appendix 3 Rules'!$A$2:$A$17))))+(IF(F211="gc1",VLOOKUP(F211,'Appendix 3 Rules'!A$34:$O202,15)))+(IF(F211="gc2",VLOOKUP(F211,'Appendix 3 Rules'!A$34:$O202,15)))+(IF(F211="gc3",VLOOKUP(F211,'Appendix 3 Rules'!A$34:$O202,15)))+(IF(F211="gr1",VLOOKUP(F211,'Appendix 3 Rules'!A$34:$O202,15)))+(IF(F211="gr2",VLOOKUP(F211,'Appendix 3 Rules'!A$34:$O202,15)))+(IF(F211="gr3",VLOOKUP(F211,'Appendix 3 Rules'!A$34:$O202,15)))+(IF(F211="h1",VLOOKUP(F211,'Appendix 3 Rules'!A$34:$O202,15)))+(IF(F211="h2",VLOOKUP(F211,'Appendix 3 Rules'!A$34:$O202,15)))+(IF(F211="h3",VLOOKUP(F211,'Appendix 3 Rules'!A$34:$O202,15)))+(IF(F211="i1",VLOOKUP(F211,'Appendix 3 Rules'!A$34:$O202,15)))+(IF(F211="i2",VLOOKUP(F211,'Appendix 3 Rules'!A$34:$O202,15)))+(IF(F211="j1",VLOOKUP(F211,'Appendix 3 Rules'!A$34:$O202,15)))+(IF(F211="j2",VLOOKUP(F211,'Appendix 3 Rules'!A$34:$O202,15)))+(IF(F211="k",VLOOKUP(F211,'Appendix 3 Rules'!A$34:$O202,15)))+(IF(F211="l1",VLOOKUP(F211,'Appendix 3 Rules'!A$34:$O202,15)))+(IF(F211="l2",VLOOKUP(F211,'Appendix 3 Rules'!A$34:$O202,15)))+(IF(F211="m1",VLOOKUP(F211,'Appendix 3 Rules'!A$34:$O202,15)))+(IF(F211="m2",VLOOKUP(F211,'Appendix 3 Rules'!A$34:$O202,15)))+(IF(F211="m3",VLOOKUP(F211,'Appendix 3 Rules'!A$34:$O202,15)))+(IF(F211="n",VLOOKUP(F211,'Appendix 3 Rules'!A$34:$O202,15)))+(IF(F211="o",VLOOKUP(F211,'Appendix 3 Rules'!A$34:$O202,15)))+(IF(F211="p",VLOOKUP(F211,'Appendix 3 Rules'!A$34:$O202,15)))+(IF(F211="q",VLOOKUP(F211,'Appendix 3 Rules'!A$34:$O202,15)))+(IF(F211="r",VLOOKUP(F211,'Appendix 3 Rules'!A$34:$O202,15)))+(IF(F211="s",VLOOKUP(F211,'Appendix 3 Rules'!A$34:$O202,15)))+(IF(F211="t",VLOOKUP(F211,'Appendix 3 Rules'!A$34:$O202,15)))+(IF(F211="u",VLOOKUP(F211,'Appendix 3 Rules'!A$34:$O202,15))))))</f>
        <v/>
      </c>
      <c r="I211" s="15"/>
      <c r="J211" s="16"/>
      <c r="K211" s="15"/>
      <c r="L211" s="16"/>
      <c r="M211" s="15"/>
      <c r="N211" s="16"/>
      <c r="O211" s="15"/>
      <c r="P211" s="16"/>
      <c r="Q211" s="15"/>
      <c r="R211" s="16"/>
      <c r="S211" s="15"/>
      <c r="T211" s="16"/>
      <c r="U211" s="15"/>
      <c r="V211" s="16"/>
      <c r="W211" s="15"/>
      <c r="X211" s="16"/>
      <c r="Y211" s="15"/>
      <c r="Z211" s="16"/>
      <c r="AA211" s="15"/>
      <c r="AB211" s="16"/>
      <c r="AC211" s="11"/>
      <c r="AD211" s="16"/>
      <c r="AE211" s="11"/>
      <c r="AF211" s="16"/>
      <c r="AG211" s="11"/>
      <c r="AH211" s="16"/>
      <c r="AJ211" s="16" t="str">
        <f>IF(AND(F211&lt;&gt;"f",M211&lt;&gt;""),VLOOKUP(F211,'Appendix 3 Rules'!$A$1:$O$34,4,FALSE),"")</f>
        <v/>
      </c>
      <c r="AK211" s="16" t="str">
        <f>IF(Q211="","",VLOOKUP(F211,'Appendix 3 Rules'!$A$1:$N$34,6,FALSE))</f>
        <v/>
      </c>
      <c r="AL211" s="16" t="str">
        <f>IF(AND(F211="f",U211&lt;&gt;""),VLOOKUP(F211,'Appendix 3 Rules'!$A$1:$N$34,8,FALSE),"")</f>
        <v/>
      </c>
    </row>
    <row r="212" spans="1:38" ht="18" customHeight="1" x14ac:dyDescent="0.2">
      <c r="B212" s="92"/>
      <c r="C212" s="12"/>
      <c r="D212" s="13"/>
      <c r="E212" s="12"/>
      <c r="F212" s="11"/>
      <c r="G212" s="26" t="str">
        <f>IF(F212="","",SUMPRODUCT(IF(I212="",0,INDEX('Appendix 3 Rules'!$B$2:$B$18,MATCH(F212,'Appendix 3 Rules'!$A$2:$A$17))))+(IF(K212="",0,INDEX('Appendix 3 Rules'!$C$2:$C$18,MATCH(F212,'Appendix 3 Rules'!$A$2:$A$17))))+(IF(M212="",0,INDEX('Appendix 3 Rules'!$D$2:$D$18,MATCH(F212,'Appendix 3 Rules'!$A$2:$A$17))))+(IF(O212="",0,INDEX('Appendix 3 Rules'!$E$2:$E$18,MATCH(F212,'Appendix 3 Rules'!$A$2:$A$17))))+(IF(Q212="",0,INDEX('Appendix 3 Rules'!$F$2:$F$18,MATCH(F212,'Appendix 3 Rules'!$A$2:$A$17))))+(IF(S212="",0,INDEX('Appendix 3 Rules'!$G$2:$G$18,MATCH(F212,'Appendix 3 Rules'!$A$2:$A$17))))+(IF(U212="",0,INDEX('Appendix 3 Rules'!$H$2:$H$18,MATCH(F212,'Appendix 3 Rules'!$A$2:$A$17))))+(IF(W212="",0,INDEX('Appendix 3 Rules'!$I$2:$I$18,MATCH(F212,'Appendix 3 Rules'!$A$2:$A$17))))+(IF(Y212="",0,INDEX('Appendix 3 Rules'!$J$2:$J$18,MATCH(F212,'Appendix 3 Rules'!$A$2:$A$17))))+(IF(AA212="",0,INDEX('Appendix 3 Rules'!$K$2:$K$18,MATCH(F212,'Appendix 3 Rules'!$A$2:$A$17))))+(IF(AC212="",0,INDEX('Appendix 3 Rules'!$L$2:$L$18,MATCH(F212,'Appendix 3 Rules'!$A$2:$A$17))))+(IF(AE212="",0,INDEX('Appendix 3 Rules'!$M$2:$M$18,MATCH(F212,'Appendix 3 Rules'!$A$2:$A$17))))+(IF(AG212="",0,INDEX('Appendix 3 Rules'!$N$2:$N$18,MATCH(F212,'Appendix 3 Rules'!$A$2:$A$17))))+(IF(F212="gc1",VLOOKUP(F212,'Appendix 3 Rules'!A$34:$O203,15)))+(IF(F212="gc2",VLOOKUP(F212,'Appendix 3 Rules'!A$34:$O203,15)))+(IF(F212="gc3",VLOOKUP(F212,'Appendix 3 Rules'!A$34:$O203,15)))+(IF(F212="gr1",VLOOKUP(F212,'Appendix 3 Rules'!A$34:$O203,15)))+(IF(F212="gr2",VLOOKUP(F212,'Appendix 3 Rules'!A$34:$O203,15)))+(IF(F212="gr3",VLOOKUP(F212,'Appendix 3 Rules'!A$34:$O203,15)))+(IF(F212="h1",VLOOKUP(F212,'Appendix 3 Rules'!A$34:$O203,15)))+(IF(F212="h2",VLOOKUP(F212,'Appendix 3 Rules'!A$34:$O203,15)))+(IF(F212="h3",VLOOKUP(F212,'Appendix 3 Rules'!A$34:$O203,15)))+(IF(F212="i1",VLOOKUP(F212,'Appendix 3 Rules'!A$34:$O203,15)))+(IF(F212="i2",VLOOKUP(F212,'Appendix 3 Rules'!A$34:$O203,15)))+(IF(F212="j1",VLOOKUP(F212,'Appendix 3 Rules'!A$34:$O203,15)))+(IF(F212="j2",VLOOKUP(F212,'Appendix 3 Rules'!A$34:$O203,15)))+(IF(F212="k",VLOOKUP(F212,'Appendix 3 Rules'!A$34:$O203,15)))+(IF(F212="l1",VLOOKUP(F212,'Appendix 3 Rules'!A$34:$O203,15)))+(IF(F212="l2",VLOOKUP(F212,'Appendix 3 Rules'!A$34:$O203,15)))+(IF(F212="m1",VLOOKUP(F212,'Appendix 3 Rules'!A$34:$O203,15)))+(IF(F212="m2",VLOOKUP(F212,'Appendix 3 Rules'!A$34:$O203,15)))+(IF(F212="m3",VLOOKUP(F212,'Appendix 3 Rules'!A$34:$O203,15)))+(IF(F212="n",VLOOKUP(F212,'Appendix 3 Rules'!A$34:$O203,15)))+(IF(F212="o",VLOOKUP(F212,'Appendix 3 Rules'!A$34:$O203,15)))+(IF(F212="p",VLOOKUP(F212,'Appendix 3 Rules'!A$34:$O203,15)))+(IF(F212="q",VLOOKUP(F212,'Appendix 3 Rules'!A$34:$O203,15)))+(IF(F212="r",VLOOKUP(F212,'Appendix 3 Rules'!A$34:$O203,15)))+(IF(F212="s",VLOOKUP(F212,'Appendix 3 Rules'!A$34:$O203,15)))+(IF(F212="t",VLOOKUP(F212,'Appendix 3 Rules'!A$34:$O203,15)))+(IF(F212="u",VLOOKUP(F212,'Appendix 3 Rules'!A$34:$O203,15))))</f>
        <v/>
      </c>
      <c r="H212" s="93" t="str">
        <f>IF(F212="","",IF(OR(F212="d",F212="e",F212="gc1",F212="gc2",F212="gc3",F212="gr1",F212="gr2",F212="gr3",F212="h1",F212="h2",F212="h3",F212="i1",F212="i2",F212="j1",F212="j2",F212="k",F212="l1",F212="l2",F212="m1",F212="m2",F212="m3",F212="n",F212="o",F212="p",F212="q",F212="r",F212="s",F212="t",F212="u",F212="f"),MIN(G212,VLOOKUP(F212,'Appx 3 (Mass) Rules'!$A$1:$D$150,4,0)),MIN(G212,VLOOKUP(F212,'Appx 3 (Mass) Rules'!$A$1:$D$150,4,0),SUMPRODUCT(IF(I212="",0,INDEX('Appendix 3 Rules'!$B$2:$B$18,MATCH(F212,'Appendix 3 Rules'!$A$2:$A$17))))+(IF(K212="",0,INDEX('Appendix 3 Rules'!$C$2:$C$18,MATCH(F212,'Appendix 3 Rules'!$A$2:$A$17))))+(IF(M212="",0,INDEX('Appendix 3 Rules'!$D$2:$D$18,MATCH(F212,'Appendix 3 Rules'!$A$2:$A$17))))+(IF(O212="",0,INDEX('Appendix 3 Rules'!$E$2:$E$18,MATCH(F212,'Appendix 3 Rules'!$A$2:$A$17))))+(IF(Q212="",0,INDEX('Appendix 3 Rules'!$F$2:$F$18,MATCH(F212,'Appendix 3 Rules'!$A$2:$A$17))))+(IF(S212="",0,INDEX('Appendix 3 Rules'!$G$2:$G$18,MATCH(F212,'Appendix 3 Rules'!$A$2:$A$17))))+(IF(U212="",0,INDEX('Appendix 3 Rules'!$H$2:$H$18,MATCH(F212,'Appendix 3 Rules'!$A$2:$A$17))))+(IF(W212="",0,INDEX('Appendix 3 Rules'!$I$2:$I$18,MATCH(F212,'Appendix 3 Rules'!$A$2:$A$17))))+(IF(Y212="",0,INDEX('Appendix 3 Rules'!$J$2:$J$18,MATCH(F212,'Appendix 3 Rules'!$A$2:$A$17))))+(IF(AA212="",0,INDEX('Appendix 3 Rules'!$K$2:$K$18,MATCH(F212,'Appendix 3 Rules'!$A$2:$A$17))))+(IF(AC212="",0,INDEX('Appendix 3 Rules'!$L$2:$L$18,MATCH(F212,'Appendix 3 Rules'!$A$2:$A$17))))+(IF(AE212="",0,INDEX('Appendix 3 Rules'!$M$2:$M$18,MATCH(F212,'Appendix 3 Rules'!$A$2:$A$17))))+(IF(AG212="",0,INDEX('Appendix 3 Rules'!$N$2:$N$18,MATCH(F212,'Appendix 3 Rules'!$A$2:$A$17))))+(IF(F212="gc1",VLOOKUP(F212,'Appendix 3 Rules'!A$34:$O203,15)))+(IF(F212="gc2",VLOOKUP(F212,'Appendix 3 Rules'!A$34:$O203,15)))+(IF(F212="gc3",VLOOKUP(F212,'Appendix 3 Rules'!A$34:$O203,15)))+(IF(F212="gr1",VLOOKUP(F212,'Appendix 3 Rules'!A$34:$O203,15)))+(IF(F212="gr2",VLOOKUP(F212,'Appendix 3 Rules'!A$34:$O203,15)))+(IF(F212="gr3",VLOOKUP(F212,'Appendix 3 Rules'!A$34:$O203,15)))+(IF(F212="h1",VLOOKUP(F212,'Appendix 3 Rules'!A$34:$O203,15)))+(IF(F212="h2",VLOOKUP(F212,'Appendix 3 Rules'!A$34:$O203,15)))+(IF(F212="h3",VLOOKUP(F212,'Appendix 3 Rules'!A$34:$O203,15)))+(IF(F212="i1",VLOOKUP(F212,'Appendix 3 Rules'!A$34:$O203,15)))+(IF(F212="i2",VLOOKUP(F212,'Appendix 3 Rules'!A$34:$O203,15)))+(IF(F212="j1",VLOOKUP(F212,'Appendix 3 Rules'!A$34:$O203,15)))+(IF(F212="j2",VLOOKUP(F212,'Appendix 3 Rules'!A$34:$O203,15)))+(IF(F212="k",VLOOKUP(F212,'Appendix 3 Rules'!A$34:$O203,15)))+(IF(F212="l1",VLOOKUP(F212,'Appendix 3 Rules'!A$34:$O203,15)))+(IF(F212="l2",VLOOKUP(F212,'Appendix 3 Rules'!A$34:$O203,15)))+(IF(F212="m1",VLOOKUP(F212,'Appendix 3 Rules'!A$34:$O203,15)))+(IF(F212="m2",VLOOKUP(F212,'Appendix 3 Rules'!A$34:$O203,15)))+(IF(F212="m3",VLOOKUP(F212,'Appendix 3 Rules'!A$34:$O203,15)))+(IF(F212="n",VLOOKUP(F212,'Appendix 3 Rules'!A$34:$O203,15)))+(IF(F212="o",VLOOKUP(F212,'Appendix 3 Rules'!A$34:$O203,15)))+(IF(F212="p",VLOOKUP(F212,'Appendix 3 Rules'!A$34:$O203,15)))+(IF(F212="q",VLOOKUP(F212,'Appendix 3 Rules'!A$34:$O203,15)))+(IF(F212="r",VLOOKUP(F212,'Appendix 3 Rules'!A$34:$O203,15)))+(IF(F212="s",VLOOKUP(F212,'Appendix 3 Rules'!A$34:$O203,15)))+(IF(F212="t",VLOOKUP(F212,'Appendix 3 Rules'!A$34:$O203,15)))+(IF(F212="u",VLOOKUP(F212,'Appendix 3 Rules'!A$34:$O203,15))))))</f>
        <v/>
      </c>
      <c r="I212" s="14"/>
      <c r="J212" s="17"/>
      <c r="K212" s="14"/>
      <c r="L212" s="17"/>
      <c r="M212" s="14"/>
      <c r="N212" s="17"/>
      <c r="O212" s="14"/>
      <c r="P212" s="17"/>
      <c r="Q212" s="14"/>
      <c r="R212" s="17"/>
      <c r="S212" s="90"/>
      <c r="T212" s="17"/>
      <c r="U212" s="14"/>
      <c r="V212" s="17"/>
      <c r="W212" s="14"/>
      <c r="X212" s="17"/>
      <c r="Y212" s="91"/>
      <c r="Z212" s="17"/>
      <c r="AA212" s="91"/>
      <c r="AB212" s="17"/>
      <c r="AC212" s="11"/>
      <c r="AD212" s="16"/>
      <c r="AE212" s="11"/>
      <c r="AF212" s="16"/>
      <c r="AG212" s="11"/>
      <c r="AH212" s="16"/>
      <c r="AJ212" s="16" t="str">
        <f>IF(AND(F212&lt;&gt;"f",M212&lt;&gt;""),VLOOKUP(F212,'Appendix 3 Rules'!$A$1:$O$34,4,FALSE),"")</f>
        <v/>
      </c>
      <c r="AK212" s="16" t="str">
        <f>IF(Q212="","",VLOOKUP(F212,'Appendix 3 Rules'!$A$1:$N$34,6,FALSE))</f>
        <v/>
      </c>
      <c r="AL212" s="16" t="str">
        <f>IF(AND(F212="f",U212&lt;&gt;""),VLOOKUP(F212,'Appendix 3 Rules'!$A$1:$N$34,8,FALSE),"")</f>
        <v/>
      </c>
    </row>
    <row r="213" spans="1:38" ht="18" customHeight="1" x14ac:dyDescent="0.2">
      <c r="B213" s="92"/>
      <c r="C213" s="12"/>
      <c r="D213" s="13"/>
      <c r="E213" s="12"/>
      <c r="F213" s="11"/>
      <c r="G213" s="26" t="str">
        <f>IF(F213="","",SUMPRODUCT(IF(I213="",0,INDEX('Appendix 3 Rules'!$B$2:$B$18,MATCH(F213,'Appendix 3 Rules'!$A$2:$A$17))))+(IF(K213="",0,INDEX('Appendix 3 Rules'!$C$2:$C$18,MATCH(F213,'Appendix 3 Rules'!$A$2:$A$17))))+(IF(M213="",0,INDEX('Appendix 3 Rules'!$D$2:$D$18,MATCH(F213,'Appendix 3 Rules'!$A$2:$A$17))))+(IF(O213="",0,INDEX('Appendix 3 Rules'!$E$2:$E$18,MATCH(F213,'Appendix 3 Rules'!$A$2:$A$17))))+(IF(Q213="",0,INDEX('Appendix 3 Rules'!$F$2:$F$18,MATCH(F213,'Appendix 3 Rules'!$A$2:$A$17))))+(IF(S213="",0,INDEX('Appendix 3 Rules'!$G$2:$G$18,MATCH(F213,'Appendix 3 Rules'!$A$2:$A$17))))+(IF(U213="",0,INDEX('Appendix 3 Rules'!$H$2:$H$18,MATCH(F213,'Appendix 3 Rules'!$A$2:$A$17))))+(IF(W213="",0,INDEX('Appendix 3 Rules'!$I$2:$I$18,MATCH(F213,'Appendix 3 Rules'!$A$2:$A$17))))+(IF(Y213="",0,INDEX('Appendix 3 Rules'!$J$2:$J$18,MATCH(F213,'Appendix 3 Rules'!$A$2:$A$17))))+(IF(AA213="",0,INDEX('Appendix 3 Rules'!$K$2:$K$18,MATCH(F213,'Appendix 3 Rules'!$A$2:$A$17))))+(IF(AC213="",0,INDEX('Appendix 3 Rules'!$L$2:$L$18,MATCH(F213,'Appendix 3 Rules'!$A$2:$A$17))))+(IF(AE213="",0,INDEX('Appendix 3 Rules'!$M$2:$M$18,MATCH(F213,'Appendix 3 Rules'!$A$2:$A$17))))+(IF(AG213="",0,INDEX('Appendix 3 Rules'!$N$2:$N$18,MATCH(F213,'Appendix 3 Rules'!$A$2:$A$17))))+(IF(F213="gc1",VLOOKUP(F213,'Appendix 3 Rules'!A$34:$O204,15)))+(IF(F213="gc2",VLOOKUP(F213,'Appendix 3 Rules'!A$34:$O204,15)))+(IF(F213="gc3",VLOOKUP(F213,'Appendix 3 Rules'!A$34:$O204,15)))+(IF(F213="gr1",VLOOKUP(F213,'Appendix 3 Rules'!A$34:$O204,15)))+(IF(F213="gr2",VLOOKUP(F213,'Appendix 3 Rules'!A$34:$O204,15)))+(IF(F213="gr3",VLOOKUP(F213,'Appendix 3 Rules'!A$34:$O204,15)))+(IF(F213="h1",VLOOKUP(F213,'Appendix 3 Rules'!A$34:$O204,15)))+(IF(F213="h2",VLOOKUP(F213,'Appendix 3 Rules'!A$34:$O204,15)))+(IF(F213="h3",VLOOKUP(F213,'Appendix 3 Rules'!A$34:$O204,15)))+(IF(F213="i1",VLOOKUP(F213,'Appendix 3 Rules'!A$34:$O204,15)))+(IF(F213="i2",VLOOKUP(F213,'Appendix 3 Rules'!A$34:$O204,15)))+(IF(F213="j1",VLOOKUP(F213,'Appendix 3 Rules'!A$34:$O204,15)))+(IF(F213="j2",VLOOKUP(F213,'Appendix 3 Rules'!A$34:$O204,15)))+(IF(F213="k",VLOOKUP(F213,'Appendix 3 Rules'!A$34:$O204,15)))+(IF(F213="l1",VLOOKUP(F213,'Appendix 3 Rules'!A$34:$O204,15)))+(IF(F213="l2",VLOOKUP(F213,'Appendix 3 Rules'!A$34:$O204,15)))+(IF(F213="m1",VLOOKUP(F213,'Appendix 3 Rules'!A$34:$O204,15)))+(IF(F213="m2",VLOOKUP(F213,'Appendix 3 Rules'!A$34:$O204,15)))+(IF(F213="m3",VLOOKUP(F213,'Appendix 3 Rules'!A$34:$O204,15)))+(IF(F213="n",VLOOKUP(F213,'Appendix 3 Rules'!A$34:$O204,15)))+(IF(F213="o",VLOOKUP(F213,'Appendix 3 Rules'!A$34:$O204,15)))+(IF(F213="p",VLOOKUP(F213,'Appendix 3 Rules'!A$34:$O204,15)))+(IF(F213="q",VLOOKUP(F213,'Appendix 3 Rules'!A$34:$O204,15)))+(IF(F213="r",VLOOKUP(F213,'Appendix 3 Rules'!A$34:$O204,15)))+(IF(F213="s",VLOOKUP(F213,'Appendix 3 Rules'!A$34:$O204,15)))+(IF(F213="t",VLOOKUP(F213,'Appendix 3 Rules'!A$34:$O204,15)))+(IF(F213="u",VLOOKUP(F213,'Appendix 3 Rules'!A$34:$O204,15))))</f>
        <v/>
      </c>
      <c r="H213" s="93" t="str">
        <f>IF(F213="","",IF(OR(F213="d",F213="e",F213="gc1",F213="gc2",F213="gc3",F213="gr1",F213="gr2",F213="gr3",F213="h1",F213="h2",F213="h3",F213="i1",F213="i2",F213="j1",F213="j2",F213="k",F213="l1",F213="l2",F213="m1",F213="m2",F213="m3",F213="n",F213="o",F213="p",F213="q",F213="r",F213="s",F213="t",F213="u",F213="f"),MIN(G213,VLOOKUP(F213,'Appx 3 (Mass) Rules'!$A$1:$D$150,4,0)),MIN(G213,VLOOKUP(F213,'Appx 3 (Mass) Rules'!$A$1:$D$150,4,0),SUMPRODUCT(IF(I213="",0,INDEX('Appendix 3 Rules'!$B$2:$B$18,MATCH(F213,'Appendix 3 Rules'!$A$2:$A$17))))+(IF(K213="",0,INDEX('Appendix 3 Rules'!$C$2:$C$18,MATCH(F213,'Appendix 3 Rules'!$A$2:$A$17))))+(IF(M213="",0,INDEX('Appendix 3 Rules'!$D$2:$D$18,MATCH(F213,'Appendix 3 Rules'!$A$2:$A$17))))+(IF(O213="",0,INDEX('Appendix 3 Rules'!$E$2:$E$18,MATCH(F213,'Appendix 3 Rules'!$A$2:$A$17))))+(IF(Q213="",0,INDEX('Appendix 3 Rules'!$F$2:$F$18,MATCH(F213,'Appendix 3 Rules'!$A$2:$A$17))))+(IF(S213="",0,INDEX('Appendix 3 Rules'!$G$2:$G$18,MATCH(F213,'Appendix 3 Rules'!$A$2:$A$17))))+(IF(U213="",0,INDEX('Appendix 3 Rules'!$H$2:$H$18,MATCH(F213,'Appendix 3 Rules'!$A$2:$A$17))))+(IF(W213="",0,INDEX('Appendix 3 Rules'!$I$2:$I$18,MATCH(F213,'Appendix 3 Rules'!$A$2:$A$17))))+(IF(Y213="",0,INDEX('Appendix 3 Rules'!$J$2:$J$18,MATCH(F213,'Appendix 3 Rules'!$A$2:$A$17))))+(IF(AA213="",0,INDEX('Appendix 3 Rules'!$K$2:$K$18,MATCH(F213,'Appendix 3 Rules'!$A$2:$A$17))))+(IF(AC213="",0,INDEX('Appendix 3 Rules'!$L$2:$L$18,MATCH(F213,'Appendix 3 Rules'!$A$2:$A$17))))+(IF(AE213="",0,INDEX('Appendix 3 Rules'!$M$2:$M$18,MATCH(F213,'Appendix 3 Rules'!$A$2:$A$17))))+(IF(AG213="",0,INDEX('Appendix 3 Rules'!$N$2:$N$18,MATCH(F213,'Appendix 3 Rules'!$A$2:$A$17))))+(IF(F213="gc1",VLOOKUP(F213,'Appendix 3 Rules'!A$34:$O204,15)))+(IF(F213="gc2",VLOOKUP(F213,'Appendix 3 Rules'!A$34:$O204,15)))+(IF(F213="gc3",VLOOKUP(F213,'Appendix 3 Rules'!A$34:$O204,15)))+(IF(F213="gr1",VLOOKUP(F213,'Appendix 3 Rules'!A$34:$O204,15)))+(IF(F213="gr2",VLOOKUP(F213,'Appendix 3 Rules'!A$34:$O204,15)))+(IF(F213="gr3",VLOOKUP(F213,'Appendix 3 Rules'!A$34:$O204,15)))+(IF(F213="h1",VLOOKUP(F213,'Appendix 3 Rules'!A$34:$O204,15)))+(IF(F213="h2",VLOOKUP(F213,'Appendix 3 Rules'!A$34:$O204,15)))+(IF(F213="h3",VLOOKUP(F213,'Appendix 3 Rules'!A$34:$O204,15)))+(IF(F213="i1",VLOOKUP(F213,'Appendix 3 Rules'!A$34:$O204,15)))+(IF(F213="i2",VLOOKUP(F213,'Appendix 3 Rules'!A$34:$O204,15)))+(IF(F213="j1",VLOOKUP(F213,'Appendix 3 Rules'!A$34:$O204,15)))+(IF(F213="j2",VLOOKUP(F213,'Appendix 3 Rules'!A$34:$O204,15)))+(IF(F213="k",VLOOKUP(F213,'Appendix 3 Rules'!A$34:$O204,15)))+(IF(F213="l1",VLOOKUP(F213,'Appendix 3 Rules'!A$34:$O204,15)))+(IF(F213="l2",VLOOKUP(F213,'Appendix 3 Rules'!A$34:$O204,15)))+(IF(F213="m1",VLOOKUP(F213,'Appendix 3 Rules'!A$34:$O204,15)))+(IF(F213="m2",VLOOKUP(F213,'Appendix 3 Rules'!A$34:$O204,15)))+(IF(F213="m3",VLOOKUP(F213,'Appendix 3 Rules'!A$34:$O204,15)))+(IF(F213="n",VLOOKUP(F213,'Appendix 3 Rules'!A$34:$O204,15)))+(IF(F213="o",VLOOKUP(F213,'Appendix 3 Rules'!A$34:$O204,15)))+(IF(F213="p",VLOOKUP(F213,'Appendix 3 Rules'!A$34:$O204,15)))+(IF(F213="q",VLOOKUP(F213,'Appendix 3 Rules'!A$34:$O204,15)))+(IF(F213="r",VLOOKUP(F213,'Appendix 3 Rules'!A$34:$O204,15)))+(IF(F213="s",VLOOKUP(F213,'Appendix 3 Rules'!A$34:$O204,15)))+(IF(F213="t",VLOOKUP(F213,'Appendix 3 Rules'!A$34:$O204,15)))+(IF(F213="u",VLOOKUP(F213,'Appendix 3 Rules'!A$34:$O204,15))))))</f>
        <v/>
      </c>
      <c r="I213" s="15"/>
      <c r="J213" s="16"/>
      <c r="K213" s="15"/>
      <c r="L213" s="16"/>
      <c r="M213" s="15"/>
      <c r="N213" s="16"/>
      <c r="O213" s="15"/>
      <c r="P213" s="16"/>
      <c r="Q213" s="15"/>
      <c r="R213" s="16"/>
      <c r="S213" s="15"/>
      <c r="T213" s="16"/>
      <c r="U213" s="15"/>
      <c r="V213" s="16"/>
      <c r="W213" s="15"/>
      <c r="X213" s="16"/>
      <c r="Y213" s="15"/>
      <c r="Z213" s="16"/>
      <c r="AA213" s="15"/>
      <c r="AB213" s="16"/>
      <c r="AC213" s="11"/>
      <c r="AD213" s="16"/>
      <c r="AE213" s="11"/>
      <c r="AF213" s="16"/>
      <c r="AG213" s="11"/>
      <c r="AH213" s="16"/>
      <c r="AJ213" s="16" t="str">
        <f>IF(AND(F213&lt;&gt;"f",M213&lt;&gt;""),VLOOKUP(F213,'Appendix 3 Rules'!$A$1:$O$34,4,FALSE),"")</f>
        <v/>
      </c>
      <c r="AK213" s="16" t="str">
        <f>IF(Q213="","",VLOOKUP(F213,'Appendix 3 Rules'!$A$1:$N$34,6,FALSE))</f>
        <v/>
      </c>
      <c r="AL213" s="16" t="str">
        <f>IF(AND(F213="f",U213&lt;&gt;""),VLOOKUP(F213,'Appendix 3 Rules'!$A$1:$N$34,8,FALSE),"")</f>
        <v/>
      </c>
    </row>
    <row r="214" spans="1:38" ht="18" customHeight="1" x14ac:dyDescent="0.2">
      <c r="B214" s="92"/>
      <c r="C214" s="12"/>
      <c r="D214" s="13"/>
      <c r="E214" s="12"/>
      <c r="F214" s="11"/>
      <c r="G214" s="26" t="str">
        <f>IF(F214="","",SUMPRODUCT(IF(I214="",0,INDEX('Appendix 3 Rules'!$B$2:$B$18,MATCH(F214,'Appendix 3 Rules'!$A$2:$A$17))))+(IF(K214="",0,INDEX('Appendix 3 Rules'!$C$2:$C$18,MATCH(F214,'Appendix 3 Rules'!$A$2:$A$17))))+(IF(M214="",0,INDEX('Appendix 3 Rules'!$D$2:$D$18,MATCH(F214,'Appendix 3 Rules'!$A$2:$A$17))))+(IF(O214="",0,INDEX('Appendix 3 Rules'!$E$2:$E$18,MATCH(F214,'Appendix 3 Rules'!$A$2:$A$17))))+(IF(Q214="",0,INDEX('Appendix 3 Rules'!$F$2:$F$18,MATCH(F214,'Appendix 3 Rules'!$A$2:$A$17))))+(IF(S214="",0,INDEX('Appendix 3 Rules'!$G$2:$G$18,MATCH(F214,'Appendix 3 Rules'!$A$2:$A$17))))+(IF(U214="",0,INDEX('Appendix 3 Rules'!$H$2:$H$18,MATCH(F214,'Appendix 3 Rules'!$A$2:$A$17))))+(IF(W214="",0,INDEX('Appendix 3 Rules'!$I$2:$I$18,MATCH(F214,'Appendix 3 Rules'!$A$2:$A$17))))+(IF(Y214="",0,INDEX('Appendix 3 Rules'!$J$2:$J$18,MATCH(F214,'Appendix 3 Rules'!$A$2:$A$17))))+(IF(AA214="",0,INDEX('Appendix 3 Rules'!$K$2:$K$18,MATCH(F214,'Appendix 3 Rules'!$A$2:$A$17))))+(IF(AC214="",0,INDEX('Appendix 3 Rules'!$L$2:$L$18,MATCH(F214,'Appendix 3 Rules'!$A$2:$A$17))))+(IF(AE214="",0,INDEX('Appendix 3 Rules'!$M$2:$M$18,MATCH(F214,'Appendix 3 Rules'!$A$2:$A$17))))+(IF(AG214="",0,INDEX('Appendix 3 Rules'!$N$2:$N$18,MATCH(F214,'Appendix 3 Rules'!$A$2:$A$17))))+(IF(F214="gc1",VLOOKUP(F214,'Appendix 3 Rules'!A$34:$O205,15)))+(IF(F214="gc2",VLOOKUP(F214,'Appendix 3 Rules'!A$34:$O205,15)))+(IF(F214="gc3",VLOOKUP(F214,'Appendix 3 Rules'!A$34:$O205,15)))+(IF(F214="gr1",VLOOKUP(F214,'Appendix 3 Rules'!A$34:$O205,15)))+(IF(F214="gr2",VLOOKUP(F214,'Appendix 3 Rules'!A$34:$O205,15)))+(IF(F214="gr3",VLOOKUP(F214,'Appendix 3 Rules'!A$34:$O205,15)))+(IF(F214="h1",VLOOKUP(F214,'Appendix 3 Rules'!A$34:$O205,15)))+(IF(F214="h2",VLOOKUP(F214,'Appendix 3 Rules'!A$34:$O205,15)))+(IF(F214="h3",VLOOKUP(F214,'Appendix 3 Rules'!A$34:$O205,15)))+(IF(F214="i1",VLOOKUP(F214,'Appendix 3 Rules'!A$34:$O205,15)))+(IF(F214="i2",VLOOKUP(F214,'Appendix 3 Rules'!A$34:$O205,15)))+(IF(F214="j1",VLOOKUP(F214,'Appendix 3 Rules'!A$34:$O205,15)))+(IF(F214="j2",VLOOKUP(F214,'Appendix 3 Rules'!A$34:$O205,15)))+(IF(F214="k",VLOOKUP(F214,'Appendix 3 Rules'!A$34:$O205,15)))+(IF(F214="l1",VLOOKUP(F214,'Appendix 3 Rules'!A$34:$O205,15)))+(IF(F214="l2",VLOOKUP(F214,'Appendix 3 Rules'!A$34:$O205,15)))+(IF(F214="m1",VLOOKUP(F214,'Appendix 3 Rules'!A$34:$O205,15)))+(IF(F214="m2",VLOOKUP(F214,'Appendix 3 Rules'!A$34:$O205,15)))+(IF(F214="m3",VLOOKUP(F214,'Appendix 3 Rules'!A$34:$O205,15)))+(IF(F214="n",VLOOKUP(F214,'Appendix 3 Rules'!A$34:$O205,15)))+(IF(F214="o",VLOOKUP(F214,'Appendix 3 Rules'!A$34:$O205,15)))+(IF(F214="p",VLOOKUP(F214,'Appendix 3 Rules'!A$34:$O205,15)))+(IF(F214="q",VLOOKUP(F214,'Appendix 3 Rules'!A$34:$O205,15)))+(IF(F214="r",VLOOKUP(F214,'Appendix 3 Rules'!A$34:$O205,15)))+(IF(F214="s",VLOOKUP(F214,'Appendix 3 Rules'!A$34:$O205,15)))+(IF(F214="t",VLOOKUP(F214,'Appendix 3 Rules'!A$34:$O205,15)))+(IF(F214="u",VLOOKUP(F214,'Appendix 3 Rules'!A$34:$O205,15))))</f>
        <v/>
      </c>
      <c r="H214" s="93" t="str">
        <f>IF(F214="","",IF(OR(F214="d",F214="e",F214="gc1",F214="gc2",F214="gc3",F214="gr1",F214="gr2",F214="gr3",F214="h1",F214="h2",F214="h3",F214="i1",F214="i2",F214="j1",F214="j2",F214="k",F214="l1",F214="l2",F214="m1",F214="m2",F214="m3",F214="n",F214="o",F214="p",F214="q",F214="r",F214="s",F214="t",F214="u",F214="f"),MIN(G214,VLOOKUP(F214,'Appx 3 (Mass) Rules'!$A$1:$D$150,4,0)),MIN(G214,VLOOKUP(F214,'Appx 3 (Mass) Rules'!$A$1:$D$150,4,0),SUMPRODUCT(IF(I214="",0,INDEX('Appendix 3 Rules'!$B$2:$B$18,MATCH(F214,'Appendix 3 Rules'!$A$2:$A$17))))+(IF(K214="",0,INDEX('Appendix 3 Rules'!$C$2:$C$18,MATCH(F214,'Appendix 3 Rules'!$A$2:$A$17))))+(IF(M214="",0,INDEX('Appendix 3 Rules'!$D$2:$D$18,MATCH(F214,'Appendix 3 Rules'!$A$2:$A$17))))+(IF(O214="",0,INDEX('Appendix 3 Rules'!$E$2:$E$18,MATCH(F214,'Appendix 3 Rules'!$A$2:$A$17))))+(IF(Q214="",0,INDEX('Appendix 3 Rules'!$F$2:$F$18,MATCH(F214,'Appendix 3 Rules'!$A$2:$A$17))))+(IF(S214="",0,INDEX('Appendix 3 Rules'!$G$2:$G$18,MATCH(F214,'Appendix 3 Rules'!$A$2:$A$17))))+(IF(U214="",0,INDEX('Appendix 3 Rules'!$H$2:$H$18,MATCH(F214,'Appendix 3 Rules'!$A$2:$A$17))))+(IF(W214="",0,INDEX('Appendix 3 Rules'!$I$2:$I$18,MATCH(F214,'Appendix 3 Rules'!$A$2:$A$17))))+(IF(Y214="",0,INDEX('Appendix 3 Rules'!$J$2:$J$18,MATCH(F214,'Appendix 3 Rules'!$A$2:$A$17))))+(IF(AA214="",0,INDEX('Appendix 3 Rules'!$K$2:$K$18,MATCH(F214,'Appendix 3 Rules'!$A$2:$A$17))))+(IF(AC214="",0,INDEX('Appendix 3 Rules'!$L$2:$L$18,MATCH(F214,'Appendix 3 Rules'!$A$2:$A$17))))+(IF(AE214="",0,INDEX('Appendix 3 Rules'!$M$2:$M$18,MATCH(F214,'Appendix 3 Rules'!$A$2:$A$17))))+(IF(AG214="",0,INDEX('Appendix 3 Rules'!$N$2:$N$18,MATCH(F214,'Appendix 3 Rules'!$A$2:$A$17))))+(IF(F214="gc1",VLOOKUP(F214,'Appendix 3 Rules'!A$34:$O205,15)))+(IF(F214="gc2",VLOOKUP(F214,'Appendix 3 Rules'!A$34:$O205,15)))+(IF(F214="gc3",VLOOKUP(F214,'Appendix 3 Rules'!A$34:$O205,15)))+(IF(F214="gr1",VLOOKUP(F214,'Appendix 3 Rules'!A$34:$O205,15)))+(IF(F214="gr2",VLOOKUP(F214,'Appendix 3 Rules'!A$34:$O205,15)))+(IF(F214="gr3",VLOOKUP(F214,'Appendix 3 Rules'!A$34:$O205,15)))+(IF(F214="h1",VLOOKUP(F214,'Appendix 3 Rules'!A$34:$O205,15)))+(IF(F214="h2",VLOOKUP(F214,'Appendix 3 Rules'!A$34:$O205,15)))+(IF(F214="h3",VLOOKUP(F214,'Appendix 3 Rules'!A$34:$O205,15)))+(IF(F214="i1",VLOOKUP(F214,'Appendix 3 Rules'!A$34:$O205,15)))+(IF(F214="i2",VLOOKUP(F214,'Appendix 3 Rules'!A$34:$O205,15)))+(IF(F214="j1",VLOOKUP(F214,'Appendix 3 Rules'!A$34:$O205,15)))+(IF(F214="j2",VLOOKUP(F214,'Appendix 3 Rules'!A$34:$O205,15)))+(IF(F214="k",VLOOKUP(F214,'Appendix 3 Rules'!A$34:$O205,15)))+(IF(F214="l1",VLOOKUP(F214,'Appendix 3 Rules'!A$34:$O205,15)))+(IF(F214="l2",VLOOKUP(F214,'Appendix 3 Rules'!A$34:$O205,15)))+(IF(F214="m1",VLOOKUP(F214,'Appendix 3 Rules'!A$34:$O205,15)))+(IF(F214="m2",VLOOKUP(F214,'Appendix 3 Rules'!A$34:$O205,15)))+(IF(F214="m3",VLOOKUP(F214,'Appendix 3 Rules'!A$34:$O205,15)))+(IF(F214="n",VLOOKUP(F214,'Appendix 3 Rules'!A$34:$O205,15)))+(IF(F214="o",VLOOKUP(F214,'Appendix 3 Rules'!A$34:$O205,15)))+(IF(F214="p",VLOOKUP(F214,'Appendix 3 Rules'!A$34:$O205,15)))+(IF(F214="q",VLOOKUP(F214,'Appendix 3 Rules'!A$34:$O205,15)))+(IF(F214="r",VLOOKUP(F214,'Appendix 3 Rules'!A$34:$O205,15)))+(IF(F214="s",VLOOKUP(F214,'Appendix 3 Rules'!A$34:$O205,15)))+(IF(F214="t",VLOOKUP(F214,'Appendix 3 Rules'!A$34:$O205,15)))+(IF(F214="u",VLOOKUP(F214,'Appendix 3 Rules'!A$34:$O205,15))))))</f>
        <v/>
      </c>
      <c r="I214" s="14"/>
      <c r="J214" s="17"/>
      <c r="K214" s="14"/>
      <c r="L214" s="17"/>
      <c r="M214" s="14"/>
      <c r="N214" s="17"/>
      <c r="O214" s="14"/>
      <c r="P214" s="17"/>
      <c r="Q214" s="14"/>
      <c r="R214" s="17"/>
      <c r="S214" s="90"/>
      <c r="T214" s="17"/>
      <c r="U214" s="14"/>
      <c r="V214" s="17"/>
      <c r="W214" s="14"/>
      <c r="X214" s="17"/>
      <c r="Y214" s="91"/>
      <c r="Z214" s="17"/>
      <c r="AA214" s="91"/>
      <c r="AB214" s="17"/>
      <c r="AC214" s="11"/>
      <c r="AD214" s="16"/>
      <c r="AE214" s="11"/>
      <c r="AF214" s="16"/>
      <c r="AG214" s="11"/>
      <c r="AH214" s="16"/>
      <c r="AJ214" s="16" t="str">
        <f>IF(AND(F214&lt;&gt;"f",M214&lt;&gt;""),VLOOKUP(F214,'Appendix 3 Rules'!$A$1:$O$34,4,FALSE),"")</f>
        <v/>
      </c>
      <c r="AK214" s="16" t="str">
        <f>IF(Q214="","",VLOOKUP(F214,'Appendix 3 Rules'!$A$1:$N$34,6,FALSE))</f>
        <v/>
      </c>
      <c r="AL214" s="16" t="str">
        <f>IF(AND(F214="f",U214&lt;&gt;""),VLOOKUP(F214,'Appendix 3 Rules'!$A$1:$N$34,8,FALSE),"")</f>
        <v/>
      </c>
    </row>
    <row r="215" spans="1:38" ht="18" customHeight="1" x14ac:dyDescent="0.2">
      <c r="B215" s="92"/>
      <c r="C215" s="12"/>
      <c r="D215" s="13"/>
      <c r="E215" s="12"/>
      <c r="F215" s="11"/>
      <c r="G215" s="26" t="str">
        <f>IF(F215="","",SUMPRODUCT(IF(I215="",0,INDEX('Appendix 3 Rules'!$B$2:$B$18,MATCH(F215,'Appendix 3 Rules'!$A$2:$A$17))))+(IF(K215="",0,INDEX('Appendix 3 Rules'!$C$2:$C$18,MATCH(F215,'Appendix 3 Rules'!$A$2:$A$17))))+(IF(M215="",0,INDEX('Appendix 3 Rules'!$D$2:$D$18,MATCH(F215,'Appendix 3 Rules'!$A$2:$A$17))))+(IF(O215="",0,INDEX('Appendix 3 Rules'!$E$2:$E$18,MATCH(F215,'Appendix 3 Rules'!$A$2:$A$17))))+(IF(Q215="",0,INDEX('Appendix 3 Rules'!$F$2:$F$18,MATCH(F215,'Appendix 3 Rules'!$A$2:$A$17))))+(IF(S215="",0,INDEX('Appendix 3 Rules'!$G$2:$G$18,MATCH(F215,'Appendix 3 Rules'!$A$2:$A$17))))+(IF(U215="",0,INDEX('Appendix 3 Rules'!$H$2:$H$18,MATCH(F215,'Appendix 3 Rules'!$A$2:$A$17))))+(IF(W215="",0,INDEX('Appendix 3 Rules'!$I$2:$I$18,MATCH(F215,'Appendix 3 Rules'!$A$2:$A$17))))+(IF(Y215="",0,INDEX('Appendix 3 Rules'!$J$2:$J$18,MATCH(F215,'Appendix 3 Rules'!$A$2:$A$17))))+(IF(AA215="",0,INDEX('Appendix 3 Rules'!$K$2:$K$18,MATCH(F215,'Appendix 3 Rules'!$A$2:$A$17))))+(IF(AC215="",0,INDEX('Appendix 3 Rules'!$L$2:$L$18,MATCH(F215,'Appendix 3 Rules'!$A$2:$A$17))))+(IF(AE215="",0,INDEX('Appendix 3 Rules'!$M$2:$M$18,MATCH(F215,'Appendix 3 Rules'!$A$2:$A$17))))+(IF(AG215="",0,INDEX('Appendix 3 Rules'!$N$2:$N$18,MATCH(F215,'Appendix 3 Rules'!$A$2:$A$17))))+(IF(F215="gc1",VLOOKUP(F215,'Appendix 3 Rules'!A$34:$O206,15)))+(IF(F215="gc2",VLOOKUP(F215,'Appendix 3 Rules'!A$34:$O206,15)))+(IF(F215="gc3",VLOOKUP(F215,'Appendix 3 Rules'!A$34:$O206,15)))+(IF(F215="gr1",VLOOKUP(F215,'Appendix 3 Rules'!A$34:$O206,15)))+(IF(F215="gr2",VLOOKUP(F215,'Appendix 3 Rules'!A$34:$O206,15)))+(IF(F215="gr3",VLOOKUP(F215,'Appendix 3 Rules'!A$34:$O206,15)))+(IF(F215="h1",VLOOKUP(F215,'Appendix 3 Rules'!A$34:$O206,15)))+(IF(F215="h2",VLOOKUP(F215,'Appendix 3 Rules'!A$34:$O206,15)))+(IF(F215="h3",VLOOKUP(F215,'Appendix 3 Rules'!A$34:$O206,15)))+(IF(F215="i1",VLOOKUP(F215,'Appendix 3 Rules'!A$34:$O206,15)))+(IF(F215="i2",VLOOKUP(F215,'Appendix 3 Rules'!A$34:$O206,15)))+(IF(F215="j1",VLOOKUP(F215,'Appendix 3 Rules'!A$34:$O206,15)))+(IF(F215="j2",VLOOKUP(F215,'Appendix 3 Rules'!A$34:$O206,15)))+(IF(F215="k",VLOOKUP(F215,'Appendix 3 Rules'!A$34:$O206,15)))+(IF(F215="l1",VLOOKUP(F215,'Appendix 3 Rules'!A$34:$O206,15)))+(IF(F215="l2",VLOOKUP(F215,'Appendix 3 Rules'!A$34:$O206,15)))+(IF(F215="m1",VLOOKUP(F215,'Appendix 3 Rules'!A$34:$O206,15)))+(IF(F215="m2",VLOOKUP(F215,'Appendix 3 Rules'!A$34:$O206,15)))+(IF(F215="m3",VLOOKUP(F215,'Appendix 3 Rules'!A$34:$O206,15)))+(IF(F215="n",VLOOKUP(F215,'Appendix 3 Rules'!A$34:$O206,15)))+(IF(F215="o",VLOOKUP(F215,'Appendix 3 Rules'!A$34:$O206,15)))+(IF(F215="p",VLOOKUP(F215,'Appendix 3 Rules'!A$34:$O206,15)))+(IF(F215="q",VLOOKUP(F215,'Appendix 3 Rules'!A$34:$O206,15)))+(IF(F215="r",VLOOKUP(F215,'Appendix 3 Rules'!A$34:$O206,15)))+(IF(F215="s",VLOOKUP(F215,'Appendix 3 Rules'!A$34:$O206,15)))+(IF(F215="t",VLOOKUP(F215,'Appendix 3 Rules'!A$34:$O206,15)))+(IF(F215="u",VLOOKUP(F215,'Appendix 3 Rules'!A$34:$O206,15))))</f>
        <v/>
      </c>
      <c r="H215" s="93" t="str">
        <f>IF(F215="","",IF(OR(F215="d",F215="e",F215="gc1",F215="gc2",F215="gc3",F215="gr1",F215="gr2",F215="gr3",F215="h1",F215="h2",F215="h3",F215="i1",F215="i2",F215="j1",F215="j2",F215="k",F215="l1",F215="l2",F215="m1",F215="m2",F215="m3",F215="n",F215="o",F215="p",F215="q",F215="r",F215="s",F215="t",F215="u",F215="f"),MIN(G215,VLOOKUP(F215,'Appx 3 (Mass) Rules'!$A$1:$D$150,4,0)),MIN(G215,VLOOKUP(F215,'Appx 3 (Mass) Rules'!$A$1:$D$150,4,0),SUMPRODUCT(IF(I215="",0,INDEX('Appendix 3 Rules'!$B$2:$B$18,MATCH(F215,'Appendix 3 Rules'!$A$2:$A$17))))+(IF(K215="",0,INDEX('Appendix 3 Rules'!$C$2:$C$18,MATCH(F215,'Appendix 3 Rules'!$A$2:$A$17))))+(IF(M215="",0,INDEX('Appendix 3 Rules'!$D$2:$D$18,MATCH(F215,'Appendix 3 Rules'!$A$2:$A$17))))+(IF(O215="",0,INDEX('Appendix 3 Rules'!$E$2:$E$18,MATCH(F215,'Appendix 3 Rules'!$A$2:$A$17))))+(IF(Q215="",0,INDEX('Appendix 3 Rules'!$F$2:$F$18,MATCH(F215,'Appendix 3 Rules'!$A$2:$A$17))))+(IF(S215="",0,INDEX('Appendix 3 Rules'!$G$2:$G$18,MATCH(F215,'Appendix 3 Rules'!$A$2:$A$17))))+(IF(U215="",0,INDEX('Appendix 3 Rules'!$H$2:$H$18,MATCH(F215,'Appendix 3 Rules'!$A$2:$A$17))))+(IF(W215="",0,INDEX('Appendix 3 Rules'!$I$2:$I$18,MATCH(F215,'Appendix 3 Rules'!$A$2:$A$17))))+(IF(Y215="",0,INDEX('Appendix 3 Rules'!$J$2:$J$18,MATCH(F215,'Appendix 3 Rules'!$A$2:$A$17))))+(IF(AA215="",0,INDEX('Appendix 3 Rules'!$K$2:$K$18,MATCH(F215,'Appendix 3 Rules'!$A$2:$A$17))))+(IF(AC215="",0,INDEX('Appendix 3 Rules'!$L$2:$L$18,MATCH(F215,'Appendix 3 Rules'!$A$2:$A$17))))+(IF(AE215="",0,INDEX('Appendix 3 Rules'!$M$2:$M$18,MATCH(F215,'Appendix 3 Rules'!$A$2:$A$17))))+(IF(AG215="",0,INDEX('Appendix 3 Rules'!$N$2:$N$18,MATCH(F215,'Appendix 3 Rules'!$A$2:$A$17))))+(IF(F215="gc1",VLOOKUP(F215,'Appendix 3 Rules'!A$34:$O206,15)))+(IF(F215="gc2",VLOOKUP(F215,'Appendix 3 Rules'!A$34:$O206,15)))+(IF(F215="gc3",VLOOKUP(F215,'Appendix 3 Rules'!A$34:$O206,15)))+(IF(F215="gr1",VLOOKUP(F215,'Appendix 3 Rules'!A$34:$O206,15)))+(IF(F215="gr2",VLOOKUP(F215,'Appendix 3 Rules'!A$34:$O206,15)))+(IF(F215="gr3",VLOOKUP(F215,'Appendix 3 Rules'!A$34:$O206,15)))+(IF(F215="h1",VLOOKUP(F215,'Appendix 3 Rules'!A$34:$O206,15)))+(IF(F215="h2",VLOOKUP(F215,'Appendix 3 Rules'!A$34:$O206,15)))+(IF(F215="h3",VLOOKUP(F215,'Appendix 3 Rules'!A$34:$O206,15)))+(IF(F215="i1",VLOOKUP(F215,'Appendix 3 Rules'!A$34:$O206,15)))+(IF(F215="i2",VLOOKUP(F215,'Appendix 3 Rules'!A$34:$O206,15)))+(IF(F215="j1",VLOOKUP(F215,'Appendix 3 Rules'!A$34:$O206,15)))+(IF(F215="j2",VLOOKUP(F215,'Appendix 3 Rules'!A$34:$O206,15)))+(IF(F215="k",VLOOKUP(F215,'Appendix 3 Rules'!A$34:$O206,15)))+(IF(F215="l1",VLOOKUP(F215,'Appendix 3 Rules'!A$34:$O206,15)))+(IF(F215="l2",VLOOKUP(F215,'Appendix 3 Rules'!A$34:$O206,15)))+(IF(F215="m1",VLOOKUP(F215,'Appendix 3 Rules'!A$34:$O206,15)))+(IF(F215="m2",VLOOKUP(F215,'Appendix 3 Rules'!A$34:$O206,15)))+(IF(F215="m3",VLOOKUP(F215,'Appendix 3 Rules'!A$34:$O206,15)))+(IF(F215="n",VLOOKUP(F215,'Appendix 3 Rules'!A$34:$O206,15)))+(IF(F215="o",VLOOKUP(F215,'Appendix 3 Rules'!A$34:$O206,15)))+(IF(F215="p",VLOOKUP(F215,'Appendix 3 Rules'!A$34:$O206,15)))+(IF(F215="q",VLOOKUP(F215,'Appendix 3 Rules'!A$34:$O206,15)))+(IF(F215="r",VLOOKUP(F215,'Appendix 3 Rules'!A$34:$O206,15)))+(IF(F215="s",VLOOKUP(F215,'Appendix 3 Rules'!A$34:$O206,15)))+(IF(F215="t",VLOOKUP(F215,'Appendix 3 Rules'!A$34:$O206,15)))+(IF(F215="u",VLOOKUP(F215,'Appendix 3 Rules'!A$34:$O206,15))))))</f>
        <v/>
      </c>
      <c r="I215" s="15"/>
      <c r="J215" s="16"/>
      <c r="K215" s="15"/>
      <c r="L215" s="16"/>
      <c r="M215" s="15"/>
      <c r="N215" s="16"/>
      <c r="O215" s="15"/>
      <c r="P215" s="16"/>
      <c r="Q215" s="15"/>
      <c r="R215" s="16"/>
      <c r="S215" s="15"/>
      <c r="T215" s="16"/>
      <c r="U215" s="15"/>
      <c r="V215" s="16"/>
      <c r="W215" s="15"/>
      <c r="X215" s="16"/>
      <c r="Y215" s="15"/>
      <c r="Z215" s="16"/>
      <c r="AA215" s="15"/>
      <c r="AB215" s="16"/>
      <c r="AC215" s="11"/>
      <c r="AD215" s="16"/>
      <c r="AE215" s="11"/>
      <c r="AF215" s="16"/>
      <c r="AG215" s="11"/>
      <c r="AH215" s="16"/>
      <c r="AJ215" s="16" t="str">
        <f>IF(AND(F215&lt;&gt;"f",M215&lt;&gt;""),VLOOKUP(F215,'Appendix 3 Rules'!$A$1:$O$34,4,FALSE),"")</f>
        <v/>
      </c>
      <c r="AK215" s="16" t="str">
        <f>IF(Q215="","",VLOOKUP(F215,'Appendix 3 Rules'!$A$1:$N$34,6,FALSE))</f>
        <v/>
      </c>
      <c r="AL215" s="16" t="str">
        <f>IF(AND(F215="f",U215&lt;&gt;""),VLOOKUP(F215,'Appendix 3 Rules'!$A$1:$N$34,8,FALSE),"")</f>
        <v/>
      </c>
    </row>
    <row r="216" spans="1:38" ht="18" customHeight="1" x14ac:dyDescent="0.2">
      <c r="B216" s="92"/>
      <c r="C216" s="12"/>
      <c r="D216" s="13"/>
      <c r="E216" s="12"/>
      <c r="F216" s="11"/>
      <c r="G216" s="26" t="str">
        <f>IF(F216="","",SUMPRODUCT(IF(I216="",0,INDEX('Appendix 3 Rules'!$B$2:$B$18,MATCH(F216,'Appendix 3 Rules'!$A$2:$A$17))))+(IF(K216="",0,INDEX('Appendix 3 Rules'!$C$2:$C$18,MATCH(F216,'Appendix 3 Rules'!$A$2:$A$17))))+(IF(M216="",0,INDEX('Appendix 3 Rules'!$D$2:$D$18,MATCH(F216,'Appendix 3 Rules'!$A$2:$A$17))))+(IF(O216="",0,INDEX('Appendix 3 Rules'!$E$2:$E$18,MATCH(F216,'Appendix 3 Rules'!$A$2:$A$17))))+(IF(Q216="",0,INDEX('Appendix 3 Rules'!$F$2:$F$18,MATCH(F216,'Appendix 3 Rules'!$A$2:$A$17))))+(IF(S216="",0,INDEX('Appendix 3 Rules'!$G$2:$G$18,MATCH(F216,'Appendix 3 Rules'!$A$2:$A$17))))+(IF(U216="",0,INDEX('Appendix 3 Rules'!$H$2:$H$18,MATCH(F216,'Appendix 3 Rules'!$A$2:$A$17))))+(IF(W216="",0,INDEX('Appendix 3 Rules'!$I$2:$I$18,MATCH(F216,'Appendix 3 Rules'!$A$2:$A$17))))+(IF(Y216="",0,INDEX('Appendix 3 Rules'!$J$2:$J$18,MATCH(F216,'Appendix 3 Rules'!$A$2:$A$17))))+(IF(AA216="",0,INDEX('Appendix 3 Rules'!$K$2:$K$18,MATCH(F216,'Appendix 3 Rules'!$A$2:$A$17))))+(IF(AC216="",0,INDEX('Appendix 3 Rules'!$L$2:$L$18,MATCH(F216,'Appendix 3 Rules'!$A$2:$A$17))))+(IF(AE216="",0,INDEX('Appendix 3 Rules'!$M$2:$M$18,MATCH(F216,'Appendix 3 Rules'!$A$2:$A$17))))+(IF(AG216="",0,INDEX('Appendix 3 Rules'!$N$2:$N$18,MATCH(F216,'Appendix 3 Rules'!$A$2:$A$17))))+(IF(F216="gc1",VLOOKUP(F216,'Appendix 3 Rules'!A$34:$O207,15)))+(IF(F216="gc2",VLOOKUP(F216,'Appendix 3 Rules'!A$34:$O207,15)))+(IF(F216="gc3",VLOOKUP(F216,'Appendix 3 Rules'!A$34:$O207,15)))+(IF(F216="gr1",VLOOKUP(F216,'Appendix 3 Rules'!A$34:$O207,15)))+(IF(F216="gr2",VLOOKUP(F216,'Appendix 3 Rules'!A$34:$O207,15)))+(IF(F216="gr3",VLOOKUP(F216,'Appendix 3 Rules'!A$34:$O207,15)))+(IF(F216="h1",VLOOKUP(F216,'Appendix 3 Rules'!A$34:$O207,15)))+(IF(F216="h2",VLOOKUP(F216,'Appendix 3 Rules'!A$34:$O207,15)))+(IF(F216="h3",VLOOKUP(F216,'Appendix 3 Rules'!A$34:$O207,15)))+(IF(F216="i1",VLOOKUP(F216,'Appendix 3 Rules'!A$34:$O207,15)))+(IF(F216="i2",VLOOKUP(F216,'Appendix 3 Rules'!A$34:$O207,15)))+(IF(F216="j1",VLOOKUP(F216,'Appendix 3 Rules'!A$34:$O207,15)))+(IF(F216="j2",VLOOKUP(F216,'Appendix 3 Rules'!A$34:$O207,15)))+(IF(F216="k",VLOOKUP(F216,'Appendix 3 Rules'!A$34:$O207,15)))+(IF(F216="l1",VLOOKUP(F216,'Appendix 3 Rules'!A$34:$O207,15)))+(IF(F216="l2",VLOOKUP(F216,'Appendix 3 Rules'!A$34:$O207,15)))+(IF(F216="m1",VLOOKUP(F216,'Appendix 3 Rules'!A$34:$O207,15)))+(IF(F216="m2",VLOOKUP(F216,'Appendix 3 Rules'!A$34:$O207,15)))+(IF(F216="m3",VLOOKUP(F216,'Appendix 3 Rules'!A$34:$O207,15)))+(IF(F216="n",VLOOKUP(F216,'Appendix 3 Rules'!A$34:$O207,15)))+(IF(F216="o",VLOOKUP(F216,'Appendix 3 Rules'!A$34:$O207,15)))+(IF(F216="p",VLOOKUP(F216,'Appendix 3 Rules'!A$34:$O207,15)))+(IF(F216="q",VLOOKUP(F216,'Appendix 3 Rules'!A$34:$O207,15)))+(IF(F216="r",VLOOKUP(F216,'Appendix 3 Rules'!A$34:$O207,15)))+(IF(F216="s",VLOOKUP(F216,'Appendix 3 Rules'!A$34:$O207,15)))+(IF(F216="t",VLOOKUP(F216,'Appendix 3 Rules'!A$34:$O207,15)))+(IF(F216="u",VLOOKUP(F216,'Appendix 3 Rules'!A$34:$O207,15))))</f>
        <v/>
      </c>
      <c r="H216" s="93" t="str">
        <f>IF(F216="","",IF(OR(F216="d",F216="e",F216="gc1",F216="gc2",F216="gc3",F216="gr1",F216="gr2",F216="gr3",F216="h1",F216="h2",F216="h3",F216="i1",F216="i2",F216="j1",F216="j2",F216="k",F216="l1",F216="l2",F216="m1",F216="m2",F216="m3",F216="n",F216="o",F216="p",F216="q",F216="r",F216="s",F216="t",F216="u",F216="f"),MIN(G216,VLOOKUP(F216,'Appx 3 (Mass) Rules'!$A$1:$D$150,4,0)),MIN(G216,VLOOKUP(F216,'Appx 3 (Mass) Rules'!$A$1:$D$150,4,0),SUMPRODUCT(IF(I216="",0,INDEX('Appendix 3 Rules'!$B$2:$B$18,MATCH(F216,'Appendix 3 Rules'!$A$2:$A$17))))+(IF(K216="",0,INDEX('Appendix 3 Rules'!$C$2:$C$18,MATCH(F216,'Appendix 3 Rules'!$A$2:$A$17))))+(IF(M216="",0,INDEX('Appendix 3 Rules'!$D$2:$D$18,MATCH(F216,'Appendix 3 Rules'!$A$2:$A$17))))+(IF(O216="",0,INDEX('Appendix 3 Rules'!$E$2:$E$18,MATCH(F216,'Appendix 3 Rules'!$A$2:$A$17))))+(IF(Q216="",0,INDEX('Appendix 3 Rules'!$F$2:$F$18,MATCH(F216,'Appendix 3 Rules'!$A$2:$A$17))))+(IF(S216="",0,INDEX('Appendix 3 Rules'!$G$2:$G$18,MATCH(F216,'Appendix 3 Rules'!$A$2:$A$17))))+(IF(U216="",0,INDEX('Appendix 3 Rules'!$H$2:$H$18,MATCH(F216,'Appendix 3 Rules'!$A$2:$A$17))))+(IF(W216="",0,INDEX('Appendix 3 Rules'!$I$2:$I$18,MATCH(F216,'Appendix 3 Rules'!$A$2:$A$17))))+(IF(Y216="",0,INDEX('Appendix 3 Rules'!$J$2:$J$18,MATCH(F216,'Appendix 3 Rules'!$A$2:$A$17))))+(IF(AA216="",0,INDEX('Appendix 3 Rules'!$K$2:$K$18,MATCH(F216,'Appendix 3 Rules'!$A$2:$A$17))))+(IF(AC216="",0,INDEX('Appendix 3 Rules'!$L$2:$L$18,MATCH(F216,'Appendix 3 Rules'!$A$2:$A$17))))+(IF(AE216="",0,INDEX('Appendix 3 Rules'!$M$2:$M$18,MATCH(F216,'Appendix 3 Rules'!$A$2:$A$17))))+(IF(AG216="",0,INDEX('Appendix 3 Rules'!$N$2:$N$18,MATCH(F216,'Appendix 3 Rules'!$A$2:$A$17))))+(IF(F216="gc1",VLOOKUP(F216,'Appendix 3 Rules'!A$34:$O207,15)))+(IF(F216="gc2",VLOOKUP(F216,'Appendix 3 Rules'!A$34:$O207,15)))+(IF(F216="gc3",VLOOKUP(F216,'Appendix 3 Rules'!A$34:$O207,15)))+(IF(F216="gr1",VLOOKUP(F216,'Appendix 3 Rules'!A$34:$O207,15)))+(IF(F216="gr2",VLOOKUP(F216,'Appendix 3 Rules'!A$34:$O207,15)))+(IF(F216="gr3",VLOOKUP(F216,'Appendix 3 Rules'!A$34:$O207,15)))+(IF(F216="h1",VLOOKUP(F216,'Appendix 3 Rules'!A$34:$O207,15)))+(IF(F216="h2",VLOOKUP(F216,'Appendix 3 Rules'!A$34:$O207,15)))+(IF(F216="h3",VLOOKUP(F216,'Appendix 3 Rules'!A$34:$O207,15)))+(IF(F216="i1",VLOOKUP(F216,'Appendix 3 Rules'!A$34:$O207,15)))+(IF(F216="i2",VLOOKUP(F216,'Appendix 3 Rules'!A$34:$O207,15)))+(IF(F216="j1",VLOOKUP(F216,'Appendix 3 Rules'!A$34:$O207,15)))+(IF(F216="j2",VLOOKUP(F216,'Appendix 3 Rules'!A$34:$O207,15)))+(IF(F216="k",VLOOKUP(F216,'Appendix 3 Rules'!A$34:$O207,15)))+(IF(F216="l1",VLOOKUP(F216,'Appendix 3 Rules'!A$34:$O207,15)))+(IF(F216="l2",VLOOKUP(F216,'Appendix 3 Rules'!A$34:$O207,15)))+(IF(F216="m1",VLOOKUP(F216,'Appendix 3 Rules'!A$34:$O207,15)))+(IF(F216="m2",VLOOKUP(F216,'Appendix 3 Rules'!A$34:$O207,15)))+(IF(F216="m3",VLOOKUP(F216,'Appendix 3 Rules'!A$34:$O207,15)))+(IF(F216="n",VLOOKUP(F216,'Appendix 3 Rules'!A$34:$O207,15)))+(IF(F216="o",VLOOKUP(F216,'Appendix 3 Rules'!A$34:$O207,15)))+(IF(F216="p",VLOOKUP(F216,'Appendix 3 Rules'!A$34:$O207,15)))+(IF(F216="q",VLOOKUP(F216,'Appendix 3 Rules'!A$34:$O207,15)))+(IF(F216="r",VLOOKUP(F216,'Appendix 3 Rules'!A$34:$O207,15)))+(IF(F216="s",VLOOKUP(F216,'Appendix 3 Rules'!A$34:$O207,15)))+(IF(F216="t",VLOOKUP(F216,'Appendix 3 Rules'!A$34:$O207,15)))+(IF(F216="u",VLOOKUP(F216,'Appendix 3 Rules'!A$34:$O207,15))))))</f>
        <v/>
      </c>
      <c r="I216" s="14"/>
      <c r="J216" s="17"/>
      <c r="K216" s="14"/>
      <c r="L216" s="17"/>
      <c r="M216" s="14"/>
      <c r="N216" s="17"/>
      <c r="O216" s="14"/>
      <c r="P216" s="17"/>
      <c r="Q216" s="14"/>
      <c r="R216" s="17"/>
      <c r="S216" s="90"/>
      <c r="T216" s="17"/>
      <c r="U216" s="14"/>
      <c r="V216" s="17"/>
      <c r="W216" s="14"/>
      <c r="X216" s="17"/>
      <c r="Y216" s="91"/>
      <c r="Z216" s="17"/>
      <c r="AA216" s="91"/>
      <c r="AB216" s="17"/>
      <c r="AC216" s="11"/>
      <c r="AD216" s="16"/>
      <c r="AE216" s="11"/>
      <c r="AF216" s="16"/>
      <c r="AG216" s="11"/>
      <c r="AH216" s="16"/>
      <c r="AJ216" s="16" t="str">
        <f>IF(AND(F216&lt;&gt;"f",M216&lt;&gt;""),VLOOKUP(F216,'Appendix 3 Rules'!$A$1:$O$34,4,FALSE),"")</f>
        <v/>
      </c>
      <c r="AK216" s="16" t="str">
        <f>IF(Q216="","",VLOOKUP(F216,'Appendix 3 Rules'!$A$1:$N$34,6,FALSE))</f>
        <v/>
      </c>
      <c r="AL216" s="16" t="str">
        <f>IF(AND(F216="f",U216&lt;&gt;""),VLOOKUP(F216,'Appendix 3 Rules'!$A$1:$N$34,8,FALSE),"")</f>
        <v/>
      </c>
    </row>
    <row r="217" spans="1:38" ht="18" customHeight="1" x14ac:dyDescent="0.2">
      <c r="B217" s="92"/>
      <c r="C217" s="12"/>
      <c r="D217" s="13"/>
      <c r="E217" s="12"/>
      <c r="F217" s="11"/>
      <c r="G217" s="26" t="str">
        <f>IF(F217="","",SUMPRODUCT(IF(I217="",0,INDEX('Appendix 3 Rules'!$B$2:$B$18,MATCH(F217,'Appendix 3 Rules'!$A$2:$A$17))))+(IF(K217="",0,INDEX('Appendix 3 Rules'!$C$2:$C$18,MATCH(F217,'Appendix 3 Rules'!$A$2:$A$17))))+(IF(M217="",0,INDEX('Appendix 3 Rules'!$D$2:$D$18,MATCH(F217,'Appendix 3 Rules'!$A$2:$A$17))))+(IF(O217="",0,INDEX('Appendix 3 Rules'!$E$2:$E$18,MATCH(F217,'Appendix 3 Rules'!$A$2:$A$17))))+(IF(Q217="",0,INDEX('Appendix 3 Rules'!$F$2:$F$18,MATCH(F217,'Appendix 3 Rules'!$A$2:$A$17))))+(IF(S217="",0,INDEX('Appendix 3 Rules'!$G$2:$G$18,MATCH(F217,'Appendix 3 Rules'!$A$2:$A$17))))+(IF(U217="",0,INDEX('Appendix 3 Rules'!$H$2:$H$18,MATCH(F217,'Appendix 3 Rules'!$A$2:$A$17))))+(IF(W217="",0,INDEX('Appendix 3 Rules'!$I$2:$I$18,MATCH(F217,'Appendix 3 Rules'!$A$2:$A$17))))+(IF(Y217="",0,INDEX('Appendix 3 Rules'!$J$2:$J$18,MATCH(F217,'Appendix 3 Rules'!$A$2:$A$17))))+(IF(AA217="",0,INDEX('Appendix 3 Rules'!$K$2:$K$18,MATCH(F217,'Appendix 3 Rules'!$A$2:$A$17))))+(IF(AC217="",0,INDEX('Appendix 3 Rules'!$L$2:$L$18,MATCH(F217,'Appendix 3 Rules'!$A$2:$A$17))))+(IF(AE217="",0,INDEX('Appendix 3 Rules'!$M$2:$M$18,MATCH(F217,'Appendix 3 Rules'!$A$2:$A$17))))+(IF(AG217="",0,INDEX('Appendix 3 Rules'!$N$2:$N$18,MATCH(F217,'Appendix 3 Rules'!$A$2:$A$17))))+(IF(F217="gc1",VLOOKUP(F217,'Appendix 3 Rules'!A$34:$O208,15)))+(IF(F217="gc2",VLOOKUP(F217,'Appendix 3 Rules'!A$34:$O208,15)))+(IF(F217="gc3",VLOOKUP(F217,'Appendix 3 Rules'!A$34:$O208,15)))+(IF(F217="gr1",VLOOKUP(F217,'Appendix 3 Rules'!A$34:$O208,15)))+(IF(F217="gr2",VLOOKUP(F217,'Appendix 3 Rules'!A$34:$O208,15)))+(IF(F217="gr3",VLOOKUP(F217,'Appendix 3 Rules'!A$34:$O208,15)))+(IF(F217="h1",VLOOKUP(F217,'Appendix 3 Rules'!A$34:$O208,15)))+(IF(F217="h2",VLOOKUP(F217,'Appendix 3 Rules'!A$34:$O208,15)))+(IF(F217="h3",VLOOKUP(F217,'Appendix 3 Rules'!A$34:$O208,15)))+(IF(F217="i1",VLOOKUP(F217,'Appendix 3 Rules'!A$34:$O208,15)))+(IF(F217="i2",VLOOKUP(F217,'Appendix 3 Rules'!A$34:$O208,15)))+(IF(F217="j1",VLOOKUP(F217,'Appendix 3 Rules'!A$34:$O208,15)))+(IF(F217="j2",VLOOKUP(F217,'Appendix 3 Rules'!A$34:$O208,15)))+(IF(F217="k",VLOOKUP(F217,'Appendix 3 Rules'!A$34:$O208,15)))+(IF(F217="l1",VLOOKUP(F217,'Appendix 3 Rules'!A$34:$O208,15)))+(IF(F217="l2",VLOOKUP(F217,'Appendix 3 Rules'!A$34:$O208,15)))+(IF(F217="m1",VLOOKUP(F217,'Appendix 3 Rules'!A$34:$O208,15)))+(IF(F217="m2",VLOOKUP(F217,'Appendix 3 Rules'!A$34:$O208,15)))+(IF(F217="m3",VLOOKUP(F217,'Appendix 3 Rules'!A$34:$O208,15)))+(IF(F217="n",VLOOKUP(F217,'Appendix 3 Rules'!A$34:$O208,15)))+(IF(F217="o",VLOOKUP(F217,'Appendix 3 Rules'!A$34:$O208,15)))+(IF(F217="p",VLOOKUP(F217,'Appendix 3 Rules'!A$34:$O208,15)))+(IF(F217="q",VLOOKUP(F217,'Appendix 3 Rules'!A$34:$O208,15)))+(IF(F217="r",VLOOKUP(F217,'Appendix 3 Rules'!A$34:$O208,15)))+(IF(F217="s",VLOOKUP(F217,'Appendix 3 Rules'!A$34:$O208,15)))+(IF(F217="t",VLOOKUP(F217,'Appendix 3 Rules'!A$34:$O208,15)))+(IF(F217="u",VLOOKUP(F217,'Appendix 3 Rules'!A$34:$O208,15))))</f>
        <v/>
      </c>
      <c r="H217" s="93" t="str">
        <f>IF(F217="","",IF(OR(F217="d",F217="e",F217="gc1",F217="gc2",F217="gc3",F217="gr1",F217="gr2",F217="gr3",F217="h1",F217="h2",F217="h3",F217="i1",F217="i2",F217="j1",F217="j2",F217="k",F217="l1",F217="l2",F217="m1",F217="m2",F217="m3",F217="n",F217="o",F217="p",F217="q",F217="r",F217="s",F217="t",F217="u",F217="f"),MIN(G217,VLOOKUP(F217,'Appx 3 (Mass) Rules'!$A$1:$D$150,4,0)),MIN(G217,VLOOKUP(F217,'Appx 3 (Mass) Rules'!$A$1:$D$150,4,0),SUMPRODUCT(IF(I217="",0,INDEX('Appendix 3 Rules'!$B$2:$B$18,MATCH(F217,'Appendix 3 Rules'!$A$2:$A$17))))+(IF(K217="",0,INDEX('Appendix 3 Rules'!$C$2:$C$18,MATCH(F217,'Appendix 3 Rules'!$A$2:$A$17))))+(IF(M217="",0,INDEX('Appendix 3 Rules'!$D$2:$D$18,MATCH(F217,'Appendix 3 Rules'!$A$2:$A$17))))+(IF(O217="",0,INDEX('Appendix 3 Rules'!$E$2:$E$18,MATCH(F217,'Appendix 3 Rules'!$A$2:$A$17))))+(IF(Q217="",0,INDEX('Appendix 3 Rules'!$F$2:$F$18,MATCH(F217,'Appendix 3 Rules'!$A$2:$A$17))))+(IF(S217="",0,INDEX('Appendix 3 Rules'!$G$2:$G$18,MATCH(F217,'Appendix 3 Rules'!$A$2:$A$17))))+(IF(U217="",0,INDEX('Appendix 3 Rules'!$H$2:$H$18,MATCH(F217,'Appendix 3 Rules'!$A$2:$A$17))))+(IF(W217="",0,INDEX('Appendix 3 Rules'!$I$2:$I$18,MATCH(F217,'Appendix 3 Rules'!$A$2:$A$17))))+(IF(Y217="",0,INDEX('Appendix 3 Rules'!$J$2:$J$18,MATCH(F217,'Appendix 3 Rules'!$A$2:$A$17))))+(IF(AA217="",0,INDEX('Appendix 3 Rules'!$K$2:$K$18,MATCH(F217,'Appendix 3 Rules'!$A$2:$A$17))))+(IF(AC217="",0,INDEX('Appendix 3 Rules'!$L$2:$L$18,MATCH(F217,'Appendix 3 Rules'!$A$2:$A$17))))+(IF(AE217="",0,INDEX('Appendix 3 Rules'!$M$2:$M$18,MATCH(F217,'Appendix 3 Rules'!$A$2:$A$17))))+(IF(AG217="",0,INDEX('Appendix 3 Rules'!$N$2:$N$18,MATCH(F217,'Appendix 3 Rules'!$A$2:$A$17))))+(IF(F217="gc1",VLOOKUP(F217,'Appendix 3 Rules'!A$34:$O208,15)))+(IF(F217="gc2",VLOOKUP(F217,'Appendix 3 Rules'!A$34:$O208,15)))+(IF(F217="gc3",VLOOKUP(F217,'Appendix 3 Rules'!A$34:$O208,15)))+(IF(F217="gr1",VLOOKUP(F217,'Appendix 3 Rules'!A$34:$O208,15)))+(IF(F217="gr2",VLOOKUP(F217,'Appendix 3 Rules'!A$34:$O208,15)))+(IF(F217="gr3",VLOOKUP(F217,'Appendix 3 Rules'!A$34:$O208,15)))+(IF(F217="h1",VLOOKUP(F217,'Appendix 3 Rules'!A$34:$O208,15)))+(IF(F217="h2",VLOOKUP(F217,'Appendix 3 Rules'!A$34:$O208,15)))+(IF(F217="h3",VLOOKUP(F217,'Appendix 3 Rules'!A$34:$O208,15)))+(IF(F217="i1",VLOOKUP(F217,'Appendix 3 Rules'!A$34:$O208,15)))+(IF(F217="i2",VLOOKUP(F217,'Appendix 3 Rules'!A$34:$O208,15)))+(IF(F217="j1",VLOOKUP(F217,'Appendix 3 Rules'!A$34:$O208,15)))+(IF(F217="j2",VLOOKUP(F217,'Appendix 3 Rules'!A$34:$O208,15)))+(IF(F217="k",VLOOKUP(F217,'Appendix 3 Rules'!A$34:$O208,15)))+(IF(F217="l1",VLOOKUP(F217,'Appendix 3 Rules'!A$34:$O208,15)))+(IF(F217="l2",VLOOKUP(F217,'Appendix 3 Rules'!A$34:$O208,15)))+(IF(F217="m1",VLOOKUP(F217,'Appendix 3 Rules'!A$34:$O208,15)))+(IF(F217="m2",VLOOKUP(F217,'Appendix 3 Rules'!A$34:$O208,15)))+(IF(F217="m3",VLOOKUP(F217,'Appendix 3 Rules'!A$34:$O208,15)))+(IF(F217="n",VLOOKUP(F217,'Appendix 3 Rules'!A$34:$O208,15)))+(IF(F217="o",VLOOKUP(F217,'Appendix 3 Rules'!A$34:$O208,15)))+(IF(F217="p",VLOOKUP(F217,'Appendix 3 Rules'!A$34:$O208,15)))+(IF(F217="q",VLOOKUP(F217,'Appendix 3 Rules'!A$34:$O208,15)))+(IF(F217="r",VLOOKUP(F217,'Appendix 3 Rules'!A$34:$O208,15)))+(IF(F217="s",VLOOKUP(F217,'Appendix 3 Rules'!A$34:$O208,15)))+(IF(F217="t",VLOOKUP(F217,'Appendix 3 Rules'!A$34:$O208,15)))+(IF(F217="u",VLOOKUP(F217,'Appendix 3 Rules'!A$34:$O208,15))))))</f>
        <v/>
      </c>
      <c r="I217" s="15"/>
      <c r="J217" s="16"/>
      <c r="K217" s="15"/>
      <c r="L217" s="16"/>
      <c r="M217" s="15"/>
      <c r="N217" s="16"/>
      <c r="O217" s="15"/>
      <c r="P217" s="16"/>
      <c r="Q217" s="15"/>
      <c r="R217" s="16"/>
      <c r="S217" s="15"/>
      <c r="T217" s="16"/>
      <c r="U217" s="15"/>
      <c r="V217" s="16"/>
      <c r="W217" s="15"/>
      <c r="X217" s="16"/>
      <c r="Y217" s="15"/>
      <c r="Z217" s="16"/>
      <c r="AA217" s="15"/>
      <c r="AB217" s="16"/>
      <c r="AC217" s="11"/>
      <c r="AD217" s="16"/>
      <c r="AE217" s="11"/>
      <c r="AF217" s="16"/>
      <c r="AG217" s="11"/>
      <c r="AH217" s="16"/>
      <c r="AJ217" s="16" t="str">
        <f>IF(AND(F217&lt;&gt;"f",M217&lt;&gt;""),VLOOKUP(F217,'Appendix 3 Rules'!$A$1:$O$34,4,FALSE),"")</f>
        <v/>
      </c>
      <c r="AK217" s="16" t="str">
        <f>IF(Q217="","",VLOOKUP(F217,'Appendix 3 Rules'!$A$1:$N$34,6,FALSE))</f>
        <v/>
      </c>
      <c r="AL217" s="16" t="str">
        <f>IF(AND(F217="f",U217&lt;&gt;""),VLOOKUP(F217,'Appendix 3 Rules'!$A$1:$N$34,8,FALSE),"")</f>
        <v/>
      </c>
    </row>
    <row r="218" spans="1:38" ht="18" customHeight="1" x14ac:dyDescent="0.2">
      <c r="B218" s="92"/>
      <c r="C218" s="12"/>
      <c r="D218" s="13"/>
      <c r="E218" s="12"/>
      <c r="F218" s="11"/>
      <c r="G218" s="26" t="str">
        <f>IF(F218="","",SUMPRODUCT(IF(I218="",0,INDEX('Appendix 3 Rules'!$B$2:$B$18,MATCH(F218,'Appendix 3 Rules'!$A$2:$A$17))))+(IF(K218="",0,INDEX('Appendix 3 Rules'!$C$2:$C$18,MATCH(F218,'Appendix 3 Rules'!$A$2:$A$17))))+(IF(M218="",0,INDEX('Appendix 3 Rules'!$D$2:$D$18,MATCH(F218,'Appendix 3 Rules'!$A$2:$A$17))))+(IF(O218="",0,INDEX('Appendix 3 Rules'!$E$2:$E$18,MATCH(F218,'Appendix 3 Rules'!$A$2:$A$17))))+(IF(Q218="",0,INDEX('Appendix 3 Rules'!$F$2:$F$18,MATCH(F218,'Appendix 3 Rules'!$A$2:$A$17))))+(IF(S218="",0,INDEX('Appendix 3 Rules'!$G$2:$G$18,MATCH(F218,'Appendix 3 Rules'!$A$2:$A$17))))+(IF(U218="",0,INDEX('Appendix 3 Rules'!$H$2:$H$18,MATCH(F218,'Appendix 3 Rules'!$A$2:$A$17))))+(IF(W218="",0,INDEX('Appendix 3 Rules'!$I$2:$I$18,MATCH(F218,'Appendix 3 Rules'!$A$2:$A$17))))+(IF(Y218="",0,INDEX('Appendix 3 Rules'!$J$2:$J$18,MATCH(F218,'Appendix 3 Rules'!$A$2:$A$17))))+(IF(AA218="",0,INDEX('Appendix 3 Rules'!$K$2:$K$18,MATCH(F218,'Appendix 3 Rules'!$A$2:$A$17))))+(IF(AC218="",0,INDEX('Appendix 3 Rules'!$L$2:$L$18,MATCH(F218,'Appendix 3 Rules'!$A$2:$A$17))))+(IF(AE218="",0,INDEX('Appendix 3 Rules'!$M$2:$M$18,MATCH(F218,'Appendix 3 Rules'!$A$2:$A$17))))+(IF(AG218="",0,INDEX('Appendix 3 Rules'!$N$2:$N$18,MATCH(F218,'Appendix 3 Rules'!$A$2:$A$17))))+(IF(F218="gc1",VLOOKUP(F218,'Appendix 3 Rules'!A$34:$O209,15)))+(IF(F218="gc2",VLOOKUP(F218,'Appendix 3 Rules'!A$34:$O209,15)))+(IF(F218="gc3",VLOOKUP(F218,'Appendix 3 Rules'!A$34:$O209,15)))+(IF(F218="gr1",VLOOKUP(F218,'Appendix 3 Rules'!A$34:$O209,15)))+(IF(F218="gr2",VLOOKUP(F218,'Appendix 3 Rules'!A$34:$O209,15)))+(IF(F218="gr3",VLOOKUP(F218,'Appendix 3 Rules'!A$34:$O209,15)))+(IF(F218="h1",VLOOKUP(F218,'Appendix 3 Rules'!A$34:$O209,15)))+(IF(F218="h2",VLOOKUP(F218,'Appendix 3 Rules'!A$34:$O209,15)))+(IF(F218="h3",VLOOKUP(F218,'Appendix 3 Rules'!A$34:$O209,15)))+(IF(F218="i1",VLOOKUP(F218,'Appendix 3 Rules'!A$34:$O209,15)))+(IF(F218="i2",VLOOKUP(F218,'Appendix 3 Rules'!A$34:$O209,15)))+(IF(F218="j1",VLOOKUP(F218,'Appendix 3 Rules'!A$34:$O209,15)))+(IF(F218="j2",VLOOKUP(F218,'Appendix 3 Rules'!A$34:$O209,15)))+(IF(F218="k",VLOOKUP(F218,'Appendix 3 Rules'!A$34:$O209,15)))+(IF(F218="l1",VLOOKUP(F218,'Appendix 3 Rules'!A$34:$O209,15)))+(IF(F218="l2",VLOOKUP(F218,'Appendix 3 Rules'!A$34:$O209,15)))+(IF(F218="m1",VLOOKUP(F218,'Appendix 3 Rules'!A$34:$O209,15)))+(IF(F218="m2",VLOOKUP(F218,'Appendix 3 Rules'!A$34:$O209,15)))+(IF(F218="m3",VLOOKUP(F218,'Appendix 3 Rules'!A$34:$O209,15)))+(IF(F218="n",VLOOKUP(F218,'Appendix 3 Rules'!A$34:$O209,15)))+(IF(F218="o",VLOOKUP(F218,'Appendix 3 Rules'!A$34:$O209,15)))+(IF(F218="p",VLOOKUP(F218,'Appendix 3 Rules'!A$34:$O209,15)))+(IF(F218="q",VLOOKUP(F218,'Appendix 3 Rules'!A$34:$O209,15)))+(IF(F218="r",VLOOKUP(F218,'Appendix 3 Rules'!A$34:$O209,15)))+(IF(F218="s",VLOOKUP(F218,'Appendix 3 Rules'!A$34:$O209,15)))+(IF(F218="t",VLOOKUP(F218,'Appendix 3 Rules'!A$34:$O209,15)))+(IF(F218="u",VLOOKUP(F218,'Appendix 3 Rules'!A$34:$O209,15))))</f>
        <v/>
      </c>
      <c r="H218" s="93" t="str">
        <f>IF(F218="","",IF(OR(F218="d",F218="e",F218="gc1",F218="gc2",F218="gc3",F218="gr1",F218="gr2",F218="gr3",F218="h1",F218="h2",F218="h3",F218="i1",F218="i2",F218="j1",F218="j2",F218="k",F218="l1",F218="l2",F218="m1",F218="m2",F218="m3",F218="n",F218="o",F218="p",F218="q",F218="r",F218="s",F218="t",F218="u",F218="f"),MIN(G218,VLOOKUP(F218,'Appx 3 (Mass) Rules'!$A$1:$D$150,4,0)),MIN(G218,VLOOKUP(F218,'Appx 3 (Mass) Rules'!$A$1:$D$150,4,0),SUMPRODUCT(IF(I218="",0,INDEX('Appendix 3 Rules'!$B$2:$B$18,MATCH(F218,'Appendix 3 Rules'!$A$2:$A$17))))+(IF(K218="",0,INDEX('Appendix 3 Rules'!$C$2:$C$18,MATCH(F218,'Appendix 3 Rules'!$A$2:$A$17))))+(IF(M218="",0,INDEX('Appendix 3 Rules'!$D$2:$D$18,MATCH(F218,'Appendix 3 Rules'!$A$2:$A$17))))+(IF(O218="",0,INDEX('Appendix 3 Rules'!$E$2:$E$18,MATCH(F218,'Appendix 3 Rules'!$A$2:$A$17))))+(IF(Q218="",0,INDEX('Appendix 3 Rules'!$F$2:$F$18,MATCH(F218,'Appendix 3 Rules'!$A$2:$A$17))))+(IF(S218="",0,INDEX('Appendix 3 Rules'!$G$2:$G$18,MATCH(F218,'Appendix 3 Rules'!$A$2:$A$17))))+(IF(U218="",0,INDEX('Appendix 3 Rules'!$H$2:$H$18,MATCH(F218,'Appendix 3 Rules'!$A$2:$A$17))))+(IF(W218="",0,INDEX('Appendix 3 Rules'!$I$2:$I$18,MATCH(F218,'Appendix 3 Rules'!$A$2:$A$17))))+(IF(Y218="",0,INDEX('Appendix 3 Rules'!$J$2:$J$18,MATCH(F218,'Appendix 3 Rules'!$A$2:$A$17))))+(IF(AA218="",0,INDEX('Appendix 3 Rules'!$K$2:$K$18,MATCH(F218,'Appendix 3 Rules'!$A$2:$A$17))))+(IF(AC218="",0,INDEX('Appendix 3 Rules'!$L$2:$L$18,MATCH(F218,'Appendix 3 Rules'!$A$2:$A$17))))+(IF(AE218="",0,INDEX('Appendix 3 Rules'!$M$2:$M$18,MATCH(F218,'Appendix 3 Rules'!$A$2:$A$17))))+(IF(AG218="",0,INDEX('Appendix 3 Rules'!$N$2:$N$18,MATCH(F218,'Appendix 3 Rules'!$A$2:$A$17))))+(IF(F218="gc1",VLOOKUP(F218,'Appendix 3 Rules'!A$34:$O209,15)))+(IF(F218="gc2",VLOOKUP(F218,'Appendix 3 Rules'!A$34:$O209,15)))+(IF(F218="gc3",VLOOKUP(F218,'Appendix 3 Rules'!A$34:$O209,15)))+(IF(F218="gr1",VLOOKUP(F218,'Appendix 3 Rules'!A$34:$O209,15)))+(IF(F218="gr2",VLOOKUP(F218,'Appendix 3 Rules'!A$34:$O209,15)))+(IF(F218="gr3",VLOOKUP(F218,'Appendix 3 Rules'!A$34:$O209,15)))+(IF(F218="h1",VLOOKUP(F218,'Appendix 3 Rules'!A$34:$O209,15)))+(IF(F218="h2",VLOOKUP(F218,'Appendix 3 Rules'!A$34:$O209,15)))+(IF(F218="h3",VLOOKUP(F218,'Appendix 3 Rules'!A$34:$O209,15)))+(IF(F218="i1",VLOOKUP(F218,'Appendix 3 Rules'!A$34:$O209,15)))+(IF(F218="i2",VLOOKUP(F218,'Appendix 3 Rules'!A$34:$O209,15)))+(IF(F218="j1",VLOOKUP(F218,'Appendix 3 Rules'!A$34:$O209,15)))+(IF(F218="j2",VLOOKUP(F218,'Appendix 3 Rules'!A$34:$O209,15)))+(IF(F218="k",VLOOKUP(F218,'Appendix 3 Rules'!A$34:$O209,15)))+(IF(F218="l1",VLOOKUP(F218,'Appendix 3 Rules'!A$34:$O209,15)))+(IF(F218="l2",VLOOKUP(F218,'Appendix 3 Rules'!A$34:$O209,15)))+(IF(F218="m1",VLOOKUP(F218,'Appendix 3 Rules'!A$34:$O209,15)))+(IF(F218="m2",VLOOKUP(F218,'Appendix 3 Rules'!A$34:$O209,15)))+(IF(F218="m3",VLOOKUP(F218,'Appendix 3 Rules'!A$34:$O209,15)))+(IF(F218="n",VLOOKUP(F218,'Appendix 3 Rules'!A$34:$O209,15)))+(IF(F218="o",VLOOKUP(F218,'Appendix 3 Rules'!A$34:$O209,15)))+(IF(F218="p",VLOOKUP(F218,'Appendix 3 Rules'!A$34:$O209,15)))+(IF(F218="q",VLOOKUP(F218,'Appendix 3 Rules'!A$34:$O209,15)))+(IF(F218="r",VLOOKUP(F218,'Appendix 3 Rules'!A$34:$O209,15)))+(IF(F218="s",VLOOKUP(F218,'Appendix 3 Rules'!A$34:$O209,15)))+(IF(F218="t",VLOOKUP(F218,'Appendix 3 Rules'!A$34:$O209,15)))+(IF(F218="u",VLOOKUP(F218,'Appendix 3 Rules'!A$34:$O209,15))))))</f>
        <v/>
      </c>
      <c r="I218" s="14"/>
      <c r="J218" s="17"/>
      <c r="K218" s="14"/>
      <c r="L218" s="17"/>
      <c r="M218" s="14"/>
      <c r="N218" s="17"/>
      <c r="O218" s="14"/>
      <c r="P218" s="17"/>
      <c r="Q218" s="14"/>
      <c r="R218" s="17"/>
      <c r="S218" s="90"/>
      <c r="T218" s="17"/>
      <c r="U218" s="14"/>
      <c r="V218" s="17"/>
      <c r="W218" s="14"/>
      <c r="X218" s="17"/>
      <c r="Y218" s="91"/>
      <c r="Z218" s="17"/>
      <c r="AA218" s="91"/>
      <c r="AB218" s="17"/>
      <c r="AC218" s="11"/>
      <c r="AD218" s="16"/>
      <c r="AE218" s="11"/>
      <c r="AF218" s="16"/>
      <c r="AG218" s="11"/>
      <c r="AH218" s="16"/>
      <c r="AJ218" s="16" t="str">
        <f>IF(AND(F218&lt;&gt;"f",M218&lt;&gt;""),VLOOKUP(F218,'Appendix 3 Rules'!$A$1:$O$34,4,FALSE),"")</f>
        <v/>
      </c>
      <c r="AK218" s="16" t="str">
        <f>IF(Q218="","",VLOOKUP(F218,'Appendix 3 Rules'!$A$1:$N$34,6,FALSE))</f>
        <v/>
      </c>
      <c r="AL218" s="16" t="str">
        <f>IF(AND(F218="f",U218&lt;&gt;""),VLOOKUP(F218,'Appendix 3 Rules'!$A$1:$N$34,8,FALSE),"")</f>
        <v/>
      </c>
    </row>
    <row r="219" spans="1:38" ht="18" customHeight="1" x14ac:dyDescent="0.2">
      <c r="B219" s="92"/>
      <c r="C219" s="12"/>
      <c r="D219" s="13"/>
      <c r="E219" s="12"/>
      <c r="F219" s="11"/>
      <c r="G219" s="26" t="str">
        <f>IF(F219="","",SUMPRODUCT(IF(I219="",0,INDEX('Appendix 3 Rules'!$B$2:$B$18,MATCH(F219,'Appendix 3 Rules'!$A$2:$A$17))))+(IF(K219="",0,INDEX('Appendix 3 Rules'!$C$2:$C$18,MATCH(F219,'Appendix 3 Rules'!$A$2:$A$17))))+(IF(M219="",0,INDEX('Appendix 3 Rules'!$D$2:$D$18,MATCH(F219,'Appendix 3 Rules'!$A$2:$A$17))))+(IF(O219="",0,INDEX('Appendix 3 Rules'!$E$2:$E$18,MATCH(F219,'Appendix 3 Rules'!$A$2:$A$17))))+(IF(Q219="",0,INDEX('Appendix 3 Rules'!$F$2:$F$18,MATCH(F219,'Appendix 3 Rules'!$A$2:$A$17))))+(IF(S219="",0,INDEX('Appendix 3 Rules'!$G$2:$G$18,MATCH(F219,'Appendix 3 Rules'!$A$2:$A$17))))+(IF(U219="",0,INDEX('Appendix 3 Rules'!$H$2:$H$18,MATCH(F219,'Appendix 3 Rules'!$A$2:$A$17))))+(IF(W219="",0,INDEX('Appendix 3 Rules'!$I$2:$I$18,MATCH(F219,'Appendix 3 Rules'!$A$2:$A$17))))+(IF(Y219="",0,INDEX('Appendix 3 Rules'!$J$2:$J$18,MATCH(F219,'Appendix 3 Rules'!$A$2:$A$17))))+(IF(AA219="",0,INDEX('Appendix 3 Rules'!$K$2:$K$18,MATCH(F219,'Appendix 3 Rules'!$A$2:$A$17))))+(IF(AC219="",0,INDEX('Appendix 3 Rules'!$L$2:$L$18,MATCH(F219,'Appendix 3 Rules'!$A$2:$A$17))))+(IF(AE219="",0,INDEX('Appendix 3 Rules'!$M$2:$M$18,MATCH(F219,'Appendix 3 Rules'!$A$2:$A$17))))+(IF(AG219="",0,INDEX('Appendix 3 Rules'!$N$2:$N$18,MATCH(F219,'Appendix 3 Rules'!$A$2:$A$17))))+(IF(F219="gc1",VLOOKUP(F219,'Appendix 3 Rules'!A$34:$O210,15)))+(IF(F219="gc2",VLOOKUP(F219,'Appendix 3 Rules'!A$34:$O210,15)))+(IF(F219="gc3",VLOOKUP(F219,'Appendix 3 Rules'!A$34:$O210,15)))+(IF(F219="gr1",VLOOKUP(F219,'Appendix 3 Rules'!A$34:$O210,15)))+(IF(F219="gr2",VLOOKUP(F219,'Appendix 3 Rules'!A$34:$O210,15)))+(IF(F219="gr3",VLOOKUP(F219,'Appendix 3 Rules'!A$34:$O210,15)))+(IF(F219="h1",VLOOKUP(F219,'Appendix 3 Rules'!A$34:$O210,15)))+(IF(F219="h2",VLOOKUP(F219,'Appendix 3 Rules'!A$34:$O210,15)))+(IF(F219="h3",VLOOKUP(F219,'Appendix 3 Rules'!A$34:$O210,15)))+(IF(F219="i1",VLOOKUP(F219,'Appendix 3 Rules'!A$34:$O210,15)))+(IF(F219="i2",VLOOKUP(F219,'Appendix 3 Rules'!A$34:$O210,15)))+(IF(F219="j1",VLOOKUP(F219,'Appendix 3 Rules'!A$34:$O210,15)))+(IF(F219="j2",VLOOKUP(F219,'Appendix 3 Rules'!A$34:$O210,15)))+(IF(F219="k",VLOOKUP(F219,'Appendix 3 Rules'!A$34:$O210,15)))+(IF(F219="l1",VLOOKUP(F219,'Appendix 3 Rules'!A$34:$O210,15)))+(IF(F219="l2",VLOOKUP(F219,'Appendix 3 Rules'!A$34:$O210,15)))+(IF(F219="m1",VLOOKUP(F219,'Appendix 3 Rules'!A$34:$O210,15)))+(IF(F219="m2",VLOOKUP(F219,'Appendix 3 Rules'!A$34:$O210,15)))+(IF(F219="m3",VLOOKUP(F219,'Appendix 3 Rules'!A$34:$O210,15)))+(IF(F219="n",VLOOKUP(F219,'Appendix 3 Rules'!A$34:$O210,15)))+(IF(F219="o",VLOOKUP(F219,'Appendix 3 Rules'!A$34:$O210,15)))+(IF(F219="p",VLOOKUP(F219,'Appendix 3 Rules'!A$34:$O210,15)))+(IF(F219="q",VLOOKUP(F219,'Appendix 3 Rules'!A$34:$O210,15)))+(IF(F219="r",VLOOKUP(F219,'Appendix 3 Rules'!A$34:$O210,15)))+(IF(F219="s",VLOOKUP(F219,'Appendix 3 Rules'!A$34:$O210,15)))+(IF(F219="t",VLOOKUP(F219,'Appendix 3 Rules'!A$34:$O210,15)))+(IF(F219="u",VLOOKUP(F219,'Appendix 3 Rules'!A$34:$O210,15))))</f>
        <v/>
      </c>
      <c r="H219" s="93" t="str">
        <f>IF(F219="","",IF(OR(F219="d",F219="e",F219="gc1",F219="gc2",F219="gc3",F219="gr1",F219="gr2",F219="gr3",F219="h1",F219="h2",F219="h3",F219="i1",F219="i2",F219="j1",F219="j2",F219="k",F219="l1",F219="l2",F219="m1",F219="m2",F219="m3",F219="n",F219="o",F219="p",F219="q",F219="r",F219="s",F219="t",F219="u",F219="f"),MIN(G219,VLOOKUP(F219,'Appx 3 (Mass) Rules'!$A$1:$D$150,4,0)),MIN(G219,VLOOKUP(F219,'Appx 3 (Mass) Rules'!$A$1:$D$150,4,0),SUMPRODUCT(IF(I219="",0,INDEX('Appendix 3 Rules'!$B$2:$B$18,MATCH(F219,'Appendix 3 Rules'!$A$2:$A$17))))+(IF(K219="",0,INDEX('Appendix 3 Rules'!$C$2:$C$18,MATCH(F219,'Appendix 3 Rules'!$A$2:$A$17))))+(IF(M219="",0,INDEX('Appendix 3 Rules'!$D$2:$D$18,MATCH(F219,'Appendix 3 Rules'!$A$2:$A$17))))+(IF(O219="",0,INDEX('Appendix 3 Rules'!$E$2:$E$18,MATCH(F219,'Appendix 3 Rules'!$A$2:$A$17))))+(IF(Q219="",0,INDEX('Appendix 3 Rules'!$F$2:$F$18,MATCH(F219,'Appendix 3 Rules'!$A$2:$A$17))))+(IF(S219="",0,INDEX('Appendix 3 Rules'!$G$2:$G$18,MATCH(F219,'Appendix 3 Rules'!$A$2:$A$17))))+(IF(U219="",0,INDEX('Appendix 3 Rules'!$H$2:$H$18,MATCH(F219,'Appendix 3 Rules'!$A$2:$A$17))))+(IF(W219="",0,INDEX('Appendix 3 Rules'!$I$2:$I$18,MATCH(F219,'Appendix 3 Rules'!$A$2:$A$17))))+(IF(Y219="",0,INDEX('Appendix 3 Rules'!$J$2:$J$18,MATCH(F219,'Appendix 3 Rules'!$A$2:$A$17))))+(IF(AA219="",0,INDEX('Appendix 3 Rules'!$K$2:$K$18,MATCH(F219,'Appendix 3 Rules'!$A$2:$A$17))))+(IF(AC219="",0,INDEX('Appendix 3 Rules'!$L$2:$L$18,MATCH(F219,'Appendix 3 Rules'!$A$2:$A$17))))+(IF(AE219="",0,INDEX('Appendix 3 Rules'!$M$2:$M$18,MATCH(F219,'Appendix 3 Rules'!$A$2:$A$17))))+(IF(AG219="",0,INDEX('Appendix 3 Rules'!$N$2:$N$18,MATCH(F219,'Appendix 3 Rules'!$A$2:$A$17))))+(IF(F219="gc1",VLOOKUP(F219,'Appendix 3 Rules'!A$34:$O210,15)))+(IF(F219="gc2",VLOOKUP(F219,'Appendix 3 Rules'!A$34:$O210,15)))+(IF(F219="gc3",VLOOKUP(F219,'Appendix 3 Rules'!A$34:$O210,15)))+(IF(F219="gr1",VLOOKUP(F219,'Appendix 3 Rules'!A$34:$O210,15)))+(IF(F219="gr2",VLOOKUP(F219,'Appendix 3 Rules'!A$34:$O210,15)))+(IF(F219="gr3",VLOOKUP(F219,'Appendix 3 Rules'!A$34:$O210,15)))+(IF(F219="h1",VLOOKUP(F219,'Appendix 3 Rules'!A$34:$O210,15)))+(IF(F219="h2",VLOOKUP(F219,'Appendix 3 Rules'!A$34:$O210,15)))+(IF(F219="h3",VLOOKUP(F219,'Appendix 3 Rules'!A$34:$O210,15)))+(IF(F219="i1",VLOOKUP(F219,'Appendix 3 Rules'!A$34:$O210,15)))+(IF(F219="i2",VLOOKUP(F219,'Appendix 3 Rules'!A$34:$O210,15)))+(IF(F219="j1",VLOOKUP(F219,'Appendix 3 Rules'!A$34:$O210,15)))+(IF(F219="j2",VLOOKUP(F219,'Appendix 3 Rules'!A$34:$O210,15)))+(IF(F219="k",VLOOKUP(F219,'Appendix 3 Rules'!A$34:$O210,15)))+(IF(F219="l1",VLOOKUP(F219,'Appendix 3 Rules'!A$34:$O210,15)))+(IF(F219="l2",VLOOKUP(F219,'Appendix 3 Rules'!A$34:$O210,15)))+(IF(F219="m1",VLOOKUP(F219,'Appendix 3 Rules'!A$34:$O210,15)))+(IF(F219="m2",VLOOKUP(F219,'Appendix 3 Rules'!A$34:$O210,15)))+(IF(F219="m3",VLOOKUP(F219,'Appendix 3 Rules'!A$34:$O210,15)))+(IF(F219="n",VLOOKUP(F219,'Appendix 3 Rules'!A$34:$O210,15)))+(IF(F219="o",VLOOKUP(F219,'Appendix 3 Rules'!A$34:$O210,15)))+(IF(F219="p",VLOOKUP(F219,'Appendix 3 Rules'!A$34:$O210,15)))+(IF(F219="q",VLOOKUP(F219,'Appendix 3 Rules'!A$34:$O210,15)))+(IF(F219="r",VLOOKUP(F219,'Appendix 3 Rules'!A$34:$O210,15)))+(IF(F219="s",VLOOKUP(F219,'Appendix 3 Rules'!A$34:$O210,15)))+(IF(F219="t",VLOOKUP(F219,'Appendix 3 Rules'!A$34:$O210,15)))+(IF(F219="u",VLOOKUP(F219,'Appendix 3 Rules'!A$34:$O210,15))))))</f>
        <v/>
      </c>
      <c r="I219" s="15"/>
      <c r="J219" s="16"/>
      <c r="K219" s="15"/>
      <c r="L219" s="16"/>
      <c r="M219" s="15"/>
      <c r="N219" s="16"/>
      <c r="O219" s="15"/>
      <c r="P219" s="16"/>
      <c r="Q219" s="15"/>
      <c r="R219" s="16"/>
      <c r="S219" s="15"/>
      <c r="T219" s="16"/>
      <c r="U219" s="15"/>
      <c r="V219" s="16"/>
      <c r="W219" s="15"/>
      <c r="X219" s="16"/>
      <c r="Y219" s="15"/>
      <c r="Z219" s="16"/>
      <c r="AA219" s="15"/>
      <c r="AB219" s="16"/>
      <c r="AC219" s="11"/>
      <c r="AD219" s="16"/>
      <c r="AE219" s="11"/>
      <c r="AF219" s="16"/>
      <c r="AG219" s="11"/>
      <c r="AH219" s="16"/>
      <c r="AJ219" s="16" t="str">
        <f>IF(AND(F219&lt;&gt;"f",M219&lt;&gt;""),VLOOKUP(F219,'Appendix 3 Rules'!$A$1:$O$34,4,FALSE),"")</f>
        <v/>
      </c>
      <c r="AK219" s="16" t="str">
        <f>IF(Q219="","",VLOOKUP(F219,'Appendix 3 Rules'!$A$1:$N$34,6,FALSE))</f>
        <v/>
      </c>
      <c r="AL219" s="16" t="str">
        <f>IF(AND(F219="f",U219&lt;&gt;""),VLOOKUP(F219,'Appendix 3 Rules'!$A$1:$N$34,8,FALSE),"")</f>
        <v/>
      </c>
    </row>
    <row r="220" spans="1:38" ht="18" customHeight="1" x14ac:dyDescent="0.2">
      <c r="A220" s="94"/>
      <c r="B220" s="92"/>
      <c r="C220" s="12"/>
      <c r="D220" s="13"/>
      <c r="E220" s="12"/>
      <c r="F220" s="11"/>
      <c r="G220" s="26" t="str">
        <f>IF(F220="","",SUMPRODUCT(IF(I220="",0,INDEX('Appendix 3 Rules'!$B$2:$B$18,MATCH(F220,'Appendix 3 Rules'!$A$2:$A$17))))+(IF(K220="",0,INDEX('Appendix 3 Rules'!$C$2:$C$18,MATCH(F220,'Appendix 3 Rules'!$A$2:$A$17))))+(IF(M220="",0,INDEX('Appendix 3 Rules'!$D$2:$D$18,MATCH(F220,'Appendix 3 Rules'!$A$2:$A$17))))+(IF(O220="",0,INDEX('Appendix 3 Rules'!$E$2:$E$18,MATCH(F220,'Appendix 3 Rules'!$A$2:$A$17))))+(IF(Q220="",0,INDEX('Appendix 3 Rules'!$F$2:$F$18,MATCH(F220,'Appendix 3 Rules'!$A$2:$A$17))))+(IF(S220="",0,INDEX('Appendix 3 Rules'!$G$2:$G$18,MATCH(F220,'Appendix 3 Rules'!$A$2:$A$17))))+(IF(U220="",0,INDEX('Appendix 3 Rules'!$H$2:$H$18,MATCH(F220,'Appendix 3 Rules'!$A$2:$A$17))))+(IF(W220="",0,INDEX('Appendix 3 Rules'!$I$2:$I$18,MATCH(F220,'Appendix 3 Rules'!$A$2:$A$17))))+(IF(Y220="",0,INDEX('Appendix 3 Rules'!$J$2:$J$18,MATCH(F220,'Appendix 3 Rules'!$A$2:$A$17))))+(IF(AA220="",0,INDEX('Appendix 3 Rules'!$K$2:$K$18,MATCH(F220,'Appendix 3 Rules'!$A$2:$A$17))))+(IF(AC220="",0,INDEX('Appendix 3 Rules'!$L$2:$L$18,MATCH(F220,'Appendix 3 Rules'!$A$2:$A$17))))+(IF(AE220="",0,INDEX('Appendix 3 Rules'!$M$2:$M$18,MATCH(F220,'Appendix 3 Rules'!$A$2:$A$17))))+(IF(AG220="",0,INDEX('Appendix 3 Rules'!$N$2:$N$18,MATCH(F220,'Appendix 3 Rules'!$A$2:$A$17))))+(IF(F220="gc1",VLOOKUP(F220,'Appendix 3 Rules'!A$34:$O211,15)))+(IF(F220="gc2",VLOOKUP(F220,'Appendix 3 Rules'!A$34:$O211,15)))+(IF(F220="gc3",VLOOKUP(F220,'Appendix 3 Rules'!A$34:$O211,15)))+(IF(F220="gr1",VLOOKUP(F220,'Appendix 3 Rules'!A$34:$O211,15)))+(IF(F220="gr2",VLOOKUP(F220,'Appendix 3 Rules'!A$34:$O211,15)))+(IF(F220="gr3",VLOOKUP(F220,'Appendix 3 Rules'!A$34:$O211,15)))+(IF(F220="h1",VLOOKUP(F220,'Appendix 3 Rules'!A$34:$O211,15)))+(IF(F220="h2",VLOOKUP(F220,'Appendix 3 Rules'!A$34:$O211,15)))+(IF(F220="h3",VLOOKUP(F220,'Appendix 3 Rules'!A$34:$O211,15)))+(IF(F220="i1",VLOOKUP(F220,'Appendix 3 Rules'!A$34:$O211,15)))+(IF(F220="i2",VLOOKUP(F220,'Appendix 3 Rules'!A$34:$O211,15)))+(IF(F220="j1",VLOOKUP(F220,'Appendix 3 Rules'!A$34:$O211,15)))+(IF(F220="j2",VLOOKUP(F220,'Appendix 3 Rules'!A$34:$O211,15)))+(IF(F220="k",VLOOKUP(F220,'Appendix 3 Rules'!A$34:$O211,15)))+(IF(F220="l1",VLOOKUP(F220,'Appendix 3 Rules'!A$34:$O211,15)))+(IF(F220="l2",VLOOKUP(F220,'Appendix 3 Rules'!A$34:$O211,15)))+(IF(F220="m1",VLOOKUP(F220,'Appendix 3 Rules'!A$34:$O211,15)))+(IF(F220="m2",VLOOKUP(F220,'Appendix 3 Rules'!A$34:$O211,15)))+(IF(F220="m3",VLOOKUP(F220,'Appendix 3 Rules'!A$34:$O211,15)))+(IF(F220="n",VLOOKUP(F220,'Appendix 3 Rules'!A$34:$O211,15)))+(IF(F220="o",VLOOKUP(F220,'Appendix 3 Rules'!A$34:$O211,15)))+(IF(F220="p",VLOOKUP(F220,'Appendix 3 Rules'!A$34:$O211,15)))+(IF(F220="q",VLOOKUP(F220,'Appendix 3 Rules'!A$34:$O211,15)))+(IF(F220="r",VLOOKUP(F220,'Appendix 3 Rules'!A$34:$O211,15)))+(IF(F220="s",VLOOKUP(F220,'Appendix 3 Rules'!A$34:$O211,15)))+(IF(F220="t",VLOOKUP(F220,'Appendix 3 Rules'!A$34:$O211,15)))+(IF(F220="u",VLOOKUP(F220,'Appendix 3 Rules'!A$34:$O211,15))))</f>
        <v/>
      </c>
      <c r="H220" s="93" t="str">
        <f>IF(F220="","",IF(OR(F220="d",F220="e",F220="gc1",F220="gc2",F220="gc3",F220="gr1",F220="gr2",F220="gr3",F220="h1",F220="h2",F220="h3",F220="i1",F220="i2",F220="j1",F220="j2",F220="k",F220="l1",F220="l2",F220="m1",F220="m2",F220="m3",F220="n",F220="o",F220="p",F220="q",F220="r",F220="s",F220="t",F220="u",F220="f"),MIN(G220,VLOOKUP(F220,'Appx 3 (Mass) Rules'!$A$1:$D$150,4,0)),MIN(G220,VLOOKUP(F220,'Appx 3 (Mass) Rules'!$A$1:$D$150,4,0),SUMPRODUCT(IF(I220="",0,INDEX('Appendix 3 Rules'!$B$2:$B$18,MATCH(F220,'Appendix 3 Rules'!$A$2:$A$17))))+(IF(K220="",0,INDEX('Appendix 3 Rules'!$C$2:$C$18,MATCH(F220,'Appendix 3 Rules'!$A$2:$A$17))))+(IF(M220="",0,INDEX('Appendix 3 Rules'!$D$2:$D$18,MATCH(F220,'Appendix 3 Rules'!$A$2:$A$17))))+(IF(O220="",0,INDEX('Appendix 3 Rules'!$E$2:$E$18,MATCH(F220,'Appendix 3 Rules'!$A$2:$A$17))))+(IF(Q220="",0,INDEX('Appendix 3 Rules'!$F$2:$F$18,MATCH(F220,'Appendix 3 Rules'!$A$2:$A$17))))+(IF(S220="",0,INDEX('Appendix 3 Rules'!$G$2:$G$18,MATCH(F220,'Appendix 3 Rules'!$A$2:$A$17))))+(IF(U220="",0,INDEX('Appendix 3 Rules'!$H$2:$H$18,MATCH(F220,'Appendix 3 Rules'!$A$2:$A$17))))+(IF(W220="",0,INDEX('Appendix 3 Rules'!$I$2:$I$18,MATCH(F220,'Appendix 3 Rules'!$A$2:$A$17))))+(IF(Y220="",0,INDEX('Appendix 3 Rules'!$J$2:$J$18,MATCH(F220,'Appendix 3 Rules'!$A$2:$A$17))))+(IF(AA220="",0,INDEX('Appendix 3 Rules'!$K$2:$K$18,MATCH(F220,'Appendix 3 Rules'!$A$2:$A$17))))+(IF(AC220="",0,INDEX('Appendix 3 Rules'!$L$2:$L$18,MATCH(F220,'Appendix 3 Rules'!$A$2:$A$17))))+(IF(AE220="",0,INDEX('Appendix 3 Rules'!$M$2:$M$18,MATCH(F220,'Appendix 3 Rules'!$A$2:$A$17))))+(IF(AG220="",0,INDEX('Appendix 3 Rules'!$N$2:$N$18,MATCH(F220,'Appendix 3 Rules'!$A$2:$A$17))))+(IF(F220="gc1",VLOOKUP(F220,'Appendix 3 Rules'!A$34:$O211,15)))+(IF(F220="gc2",VLOOKUP(F220,'Appendix 3 Rules'!A$34:$O211,15)))+(IF(F220="gc3",VLOOKUP(F220,'Appendix 3 Rules'!A$34:$O211,15)))+(IF(F220="gr1",VLOOKUP(F220,'Appendix 3 Rules'!A$34:$O211,15)))+(IF(F220="gr2",VLOOKUP(F220,'Appendix 3 Rules'!A$34:$O211,15)))+(IF(F220="gr3",VLOOKUP(F220,'Appendix 3 Rules'!A$34:$O211,15)))+(IF(F220="h1",VLOOKUP(F220,'Appendix 3 Rules'!A$34:$O211,15)))+(IF(F220="h2",VLOOKUP(F220,'Appendix 3 Rules'!A$34:$O211,15)))+(IF(F220="h3",VLOOKUP(F220,'Appendix 3 Rules'!A$34:$O211,15)))+(IF(F220="i1",VLOOKUP(F220,'Appendix 3 Rules'!A$34:$O211,15)))+(IF(F220="i2",VLOOKUP(F220,'Appendix 3 Rules'!A$34:$O211,15)))+(IF(F220="j1",VLOOKUP(F220,'Appendix 3 Rules'!A$34:$O211,15)))+(IF(F220="j2",VLOOKUP(F220,'Appendix 3 Rules'!A$34:$O211,15)))+(IF(F220="k",VLOOKUP(F220,'Appendix 3 Rules'!A$34:$O211,15)))+(IF(F220="l1",VLOOKUP(F220,'Appendix 3 Rules'!A$34:$O211,15)))+(IF(F220="l2",VLOOKUP(F220,'Appendix 3 Rules'!A$34:$O211,15)))+(IF(F220="m1",VLOOKUP(F220,'Appendix 3 Rules'!A$34:$O211,15)))+(IF(F220="m2",VLOOKUP(F220,'Appendix 3 Rules'!A$34:$O211,15)))+(IF(F220="m3",VLOOKUP(F220,'Appendix 3 Rules'!A$34:$O211,15)))+(IF(F220="n",VLOOKUP(F220,'Appendix 3 Rules'!A$34:$O211,15)))+(IF(F220="o",VLOOKUP(F220,'Appendix 3 Rules'!A$34:$O211,15)))+(IF(F220="p",VLOOKUP(F220,'Appendix 3 Rules'!A$34:$O211,15)))+(IF(F220="q",VLOOKUP(F220,'Appendix 3 Rules'!A$34:$O211,15)))+(IF(F220="r",VLOOKUP(F220,'Appendix 3 Rules'!A$34:$O211,15)))+(IF(F220="s",VLOOKUP(F220,'Appendix 3 Rules'!A$34:$O211,15)))+(IF(F220="t",VLOOKUP(F220,'Appendix 3 Rules'!A$34:$O211,15)))+(IF(F220="u",VLOOKUP(F220,'Appendix 3 Rules'!A$34:$O211,15))))))</f>
        <v/>
      </c>
      <c r="I220" s="14"/>
      <c r="J220" s="17"/>
      <c r="K220" s="14"/>
      <c r="L220" s="17"/>
      <c r="M220" s="14"/>
      <c r="N220" s="17"/>
      <c r="O220" s="14"/>
      <c r="P220" s="17"/>
      <c r="Q220" s="14"/>
      <c r="R220" s="17"/>
      <c r="S220" s="90"/>
      <c r="T220" s="17"/>
      <c r="U220" s="14"/>
      <c r="V220" s="17"/>
      <c r="W220" s="14"/>
      <c r="X220" s="17"/>
      <c r="Y220" s="91"/>
      <c r="Z220" s="17"/>
      <c r="AA220" s="91"/>
      <c r="AB220" s="17"/>
      <c r="AC220" s="11"/>
      <c r="AD220" s="16"/>
      <c r="AE220" s="11"/>
      <c r="AF220" s="16"/>
      <c r="AG220" s="11"/>
      <c r="AH220" s="16"/>
      <c r="AJ220" s="16" t="str">
        <f>IF(AND(F220&lt;&gt;"f",M220&lt;&gt;""),VLOOKUP(F220,'Appendix 3 Rules'!$A$1:$O$34,4,FALSE),"")</f>
        <v/>
      </c>
      <c r="AK220" s="16" t="str">
        <f>IF(Q220="","",VLOOKUP(F220,'Appendix 3 Rules'!$A$1:$N$34,6,FALSE))</f>
        <v/>
      </c>
      <c r="AL220" s="16" t="str">
        <f>IF(AND(F220="f",U220&lt;&gt;""),VLOOKUP(F220,'Appendix 3 Rules'!$A$1:$N$34,8,FALSE),"")</f>
        <v/>
      </c>
    </row>
    <row r="221" spans="1:38" ht="18" customHeight="1" x14ac:dyDescent="0.2">
      <c r="B221" s="92"/>
      <c r="C221" s="12"/>
      <c r="D221" s="13"/>
      <c r="E221" s="12"/>
      <c r="F221" s="11"/>
      <c r="G221" s="26" t="str">
        <f>IF(F221="","",SUMPRODUCT(IF(I221="",0,INDEX('Appendix 3 Rules'!$B$2:$B$18,MATCH(F221,'Appendix 3 Rules'!$A$2:$A$17))))+(IF(K221="",0,INDEX('Appendix 3 Rules'!$C$2:$C$18,MATCH(F221,'Appendix 3 Rules'!$A$2:$A$17))))+(IF(M221="",0,INDEX('Appendix 3 Rules'!$D$2:$D$18,MATCH(F221,'Appendix 3 Rules'!$A$2:$A$17))))+(IF(O221="",0,INDEX('Appendix 3 Rules'!$E$2:$E$18,MATCH(F221,'Appendix 3 Rules'!$A$2:$A$17))))+(IF(Q221="",0,INDEX('Appendix 3 Rules'!$F$2:$F$18,MATCH(F221,'Appendix 3 Rules'!$A$2:$A$17))))+(IF(S221="",0,INDEX('Appendix 3 Rules'!$G$2:$G$18,MATCH(F221,'Appendix 3 Rules'!$A$2:$A$17))))+(IF(U221="",0,INDEX('Appendix 3 Rules'!$H$2:$H$18,MATCH(F221,'Appendix 3 Rules'!$A$2:$A$17))))+(IF(W221="",0,INDEX('Appendix 3 Rules'!$I$2:$I$18,MATCH(F221,'Appendix 3 Rules'!$A$2:$A$17))))+(IF(Y221="",0,INDEX('Appendix 3 Rules'!$J$2:$J$18,MATCH(F221,'Appendix 3 Rules'!$A$2:$A$17))))+(IF(AA221="",0,INDEX('Appendix 3 Rules'!$K$2:$K$18,MATCH(F221,'Appendix 3 Rules'!$A$2:$A$17))))+(IF(AC221="",0,INDEX('Appendix 3 Rules'!$L$2:$L$18,MATCH(F221,'Appendix 3 Rules'!$A$2:$A$17))))+(IF(AE221="",0,INDEX('Appendix 3 Rules'!$M$2:$M$18,MATCH(F221,'Appendix 3 Rules'!$A$2:$A$17))))+(IF(AG221="",0,INDEX('Appendix 3 Rules'!$N$2:$N$18,MATCH(F221,'Appendix 3 Rules'!$A$2:$A$17))))+(IF(F221="gc1",VLOOKUP(F221,'Appendix 3 Rules'!A$34:$O212,15)))+(IF(F221="gc2",VLOOKUP(F221,'Appendix 3 Rules'!A$34:$O212,15)))+(IF(F221="gc3",VLOOKUP(F221,'Appendix 3 Rules'!A$34:$O212,15)))+(IF(F221="gr1",VLOOKUP(F221,'Appendix 3 Rules'!A$34:$O212,15)))+(IF(F221="gr2",VLOOKUP(F221,'Appendix 3 Rules'!A$34:$O212,15)))+(IF(F221="gr3",VLOOKUP(F221,'Appendix 3 Rules'!A$34:$O212,15)))+(IF(F221="h1",VLOOKUP(F221,'Appendix 3 Rules'!A$34:$O212,15)))+(IF(F221="h2",VLOOKUP(F221,'Appendix 3 Rules'!A$34:$O212,15)))+(IF(F221="h3",VLOOKUP(F221,'Appendix 3 Rules'!A$34:$O212,15)))+(IF(F221="i1",VLOOKUP(F221,'Appendix 3 Rules'!A$34:$O212,15)))+(IF(F221="i2",VLOOKUP(F221,'Appendix 3 Rules'!A$34:$O212,15)))+(IF(F221="j1",VLOOKUP(F221,'Appendix 3 Rules'!A$34:$O212,15)))+(IF(F221="j2",VLOOKUP(F221,'Appendix 3 Rules'!A$34:$O212,15)))+(IF(F221="k",VLOOKUP(F221,'Appendix 3 Rules'!A$34:$O212,15)))+(IF(F221="l1",VLOOKUP(F221,'Appendix 3 Rules'!A$34:$O212,15)))+(IF(F221="l2",VLOOKUP(F221,'Appendix 3 Rules'!A$34:$O212,15)))+(IF(F221="m1",VLOOKUP(F221,'Appendix 3 Rules'!A$34:$O212,15)))+(IF(F221="m2",VLOOKUP(F221,'Appendix 3 Rules'!A$34:$O212,15)))+(IF(F221="m3",VLOOKUP(F221,'Appendix 3 Rules'!A$34:$O212,15)))+(IF(F221="n",VLOOKUP(F221,'Appendix 3 Rules'!A$34:$O212,15)))+(IF(F221="o",VLOOKUP(F221,'Appendix 3 Rules'!A$34:$O212,15)))+(IF(F221="p",VLOOKUP(F221,'Appendix 3 Rules'!A$34:$O212,15)))+(IF(F221="q",VLOOKUP(F221,'Appendix 3 Rules'!A$34:$O212,15)))+(IF(F221="r",VLOOKUP(F221,'Appendix 3 Rules'!A$34:$O212,15)))+(IF(F221="s",VLOOKUP(F221,'Appendix 3 Rules'!A$34:$O212,15)))+(IF(F221="t",VLOOKUP(F221,'Appendix 3 Rules'!A$34:$O212,15)))+(IF(F221="u",VLOOKUP(F221,'Appendix 3 Rules'!A$34:$O212,15))))</f>
        <v/>
      </c>
      <c r="H221" s="93" t="str">
        <f>IF(F221="","",IF(OR(F221="d",F221="e",F221="gc1",F221="gc2",F221="gc3",F221="gr1",F221="gr2",F221="gr3",F221="h1",F221="h2",F221="h3",F221="i1",F221="i2",F221="j1",F221="j2",F221="k",F221="l1",F221="l2",F221="m1",F221="m2",F221="m3",F221="n",F221="o",F221="p",F221="q",F221="r",F221="s",F221="t",F221="u",F221="f"),MIN(G221,VLOOKUP(F221,'Appx 3 (Mass) Rules'!$A$1:$D$150,4,0)),MIN(G221,VLOOKUP(F221,'Appx 3 (Mass) Rules'!$A$1:$D$150,4,0),SUMPRODUCT(IF(I221="",0,INDEX('Appendix 3 Rules'!$B$2:$B$18,MATCH(F221,'Appendix 3 Rules'!$A$2:$A$17))))+(IF(K221="",0,INDEX('Appendix 3 Rules'!$C$2:$C$18,MATCH(F221,'Appendix 3 Rules'!$A$2:$A$17))))+(IF(M221="",0,INDEX('Appendix 3 Rules'!$D$2:$D$18,MATCH(F221,'Appendix 3 Rules'!$A$2:$A$17))))+(IF(O221="",0,INDEX('Appendix 3 Rules'!$E$2:$E$18,MATCH(F221,'Appendix 3 Rules'!$A$2:$A$17))))+(IF(Q221="",0,INDEX('Appendix 3 Rules'!$F$2:$F$18,MATCH(F221,'Appendix 3 Rules'!$A$2:$A$17))))+(IF(S221="",0,INDEX('Appendix 3 Rules'!$G$2:$G$18,MATCH(F221,'Appendix 3 Rules'!$A$2:$A$17))))+(IF(U221="",0,INDEX('Appendix 3 Rules'!$H$2:$H$18,MATCH(F221,'Appendix 3 Rules'!$A$2:$A$17))))+(IF(W221="",0,INDEX('Appendix 3 Rules'!$I$2:$I$18,MATCH(F221,'Appendix 3 Rules'!$A$2:$A$17))))+(IF(Y221="",0,INDEX('Appendix 3 Rules'!$J$2:$J$18,MATCH(F221,'Appendix 3 Rules'!$A$2:$A$17))))+(IF(AA221="",0,INDEX('Appendix 3 Rules'!$K$2:$K$18,MATCH(F221,'Appendix 3 Rules'!$A$2:$A$17))))+(IF(AC221="",0,INDEX('Appendix 3 Rules'!$L$2:$L$18,MATCH(F221,'Appendix 3 Rules'!$A$2:$A$17))))+(IF(AE221="",0,INDEX('Appendix 3 Rules'!$M$2:$M$18,MATCH(F221,'Appendix 3 Rules'!$A$2:$A$17))))+(IF(AG221="",0,INDEX('Appendix 3 Rules'!$N$2:$N$18,MATCH(F221,'Appendix 3 Rules'!$A$2:$A$17))))+(IF(F221="gc1",VLOOKUP(F221,'Appendix 3 Rules'!A$34:$O212,15)))+(IF(F221="gc2",VLOOKUP(F221,'Appendix 3 Rules'!A$34:$O212,15)))+(IF(F221="gc3",VLOOKUP(F221,'Appendix 3 Rules'!A$34:$O212,15)))+(IF(F221="gr1",VLOOKUP(F221,'Appendix 3 Rules'!A$34:$O212,15)))+(IF(F221="gr2",VLOOKUP(F221,'Appendix 3 Rules'!A$34:$O212,15)))+(IF(F221="gr3",VLOOKUP(F221,'Appendix 3 Rules'!A$34:$O212,15)))+(IF(F221="h1",VLOOKUP(F221,'Appendix 3 Rules'!A$34:$O212,15)))+(IF(F221="h2",VLOOKUP(F221,'Appendix 3 Rules'!A$34:$O212,15)))+(IF(F221="h3",VLOOKUP(F221,'Appendix 3 Rules'!A$34:$O212,15)))+(IF(F221="i1",VLOOKUP(F221,'Appendix 3 Rules'!A$34:$O212,15)))+(IF(F221="i2",VLOOKUP(F221,'Appendix 3 Rules'!A$34:$O212,15)))+(IF(F221="j1",VLOOKUP(F221,'Appendix 3 Rules'!A$34:$O212,15)))+(IF(F221="j2",VLOOKUP(F221,'Appendix 3 Rules'!A$34:$O212,15)))+(IF(F221="k",VLOOKUP(F221,'Appendix 3 Rules'!A$34:$O212,15)))+(IF(F221="l1",VLOOKUP(F221,'Appendix 3 Rules'!A$34:$O212,15)))+(IF(F221="l2",VLOOKUP(F221,'Appendix 3 Rules'!A$34:$O212,15)))+(IF(F221="m1",VLOOKUP(F221,'Appendix 3 Rules'!A$34:$O212,15)))+(IF(F221="m2",VLOOKUP(F221,'Appendix 3 Rules'!A$34:$O212,15)))+(IF(F221="m3",VLOOKUP(F221,'Appendix 3 Rules'!A$34:$O212,15)))+(IF(F221="n",VLOOKUP(F221,'Appendix 3 Rules'!A$34:$O212,15)))+(IF(F221="o",VLOOKUP(F221,'Appendix 3 Rules'!A$34:$O212,15)))+(IF(F221="p",VLOOKUP(F221,'Appendix 3 Rules'!A$34:$O212,15)))+(IF(F221="q",VLOOKUP(F221,'Appendix 3 Rules'!A$34:$O212,15)))+(IF(F221="r",VLOOKUP(F221,'Appendix 3 Rules'!A$34:$O212,15)))+(IF(F221="s",VLOOKUP(F221,'Appendix 3 Rules'!A$34:$O212,15)))+(IF(F221="t",VLOOKUP(F221,'Appendix 3 Rules'!A$34:$O212,15)))+(IF(F221="u",VLOOKUP(F221,'Appendix 3 Rules'!A$34:$O212,15))))))</f>
        <v/>
      </c>
      <c r="I221" s="15"/>
      <c r="J221" s="16"/>
      <c r="K221" s="15"/>
      <c r="L221" s="16"/>
      <c r="M221" s="15"/>
      <c r="N221" s="16"/>
      <c r="O221" s="15"/>
      <c r="P221" s="16"/>
      <c r="Q221" s="15"/>
      <c r="R221" s="16"/>
      <c r="S221" s="15"/>
      <c r="T221" s="16"/>
      <c r="U221" s="15"/>
      <c r="V221" s="16"/>
      <c r="W221" s="15"/>
      <c r="X221" s="16"/>
      <c r="Y221" s="15"/>
      <c r="Z221" s="16"/>
      <c r="AA221" s="15"/>
      <c r="AB221" s="16"/>
      <c r="AC221" s="11"/>
      <c r="AD221" s="16"/>
      <c r="AE221" s="11"/>
      <c r="AF221" s="16"/>
      <c r="AG221" s="11"/>
      <c r="AH221" s="16"/>
      <c r="AJ221" s="16" t="str">
        <f>IF(AND(F221&lt;&gt;"f",M221&lt;&gt;""),VLOOKUP(F221,'Appendix 3 Rules'!$A$1:$O$34,4,FALSE),"")</f>
        <v/>
      </c>
      <c r="AK221" s="16" t="str">
        <f>IF(Q221="","",VLOOKUP(F221,'Appendix 3 Rules'!$A$1:$N$34,6,FALSE))</f>
        <v/>
      </c>
      <c r="AL221" s="16" t="str">
        <f>IF(AND(F221="f",U221&lt;&gt;""),VLOOKUP(F221,'Appendix 3 Rules'!$A$1:$N$34,8,FALSE),"")</f>
        <v/>
      </c>
    </row>
    <row r="222" spans="1:38" ht="18" customHeight="1" x14ac:dyDescent="0.2">
      <c r="B222" s="92"/>
      <c r="C222" s="12"/>
      <c r="D222" s="13"/>
      <c r="E222" s="12"/>
      <c r="F222" s="11"/>
      <c r="G222" s="26" t="str">
        <f>IF(F222="","",SUMPRODUCT(IF(I222="",0,INDEX('Appendix 3 Rules'!$B$2:$B$18,MATCH(F222,'Appendix 3 Rules'!$A$2:$A$17))))+(IF(K222="",0,INDEX('Appendix 3 Rules'!$C$2:$C$18,MATCH(F222,'Appendix 3 Rules'!$A$2:$A$17))))+(IF(M222="",0,INDEX('Appendix 3 Rules'!$D$2:$D$18,MATCH(F222,'Appendix 3 Rules'!$A$2:$A$17))))+(IF(O222="",0,INDEX('Appendix 3 Rules'!$E$2:$E$18,MATCH(F222,'Appendix 3 Rules'!$A$2:$A$17))))+(IF(Q222="",0,INDEX('Appendix 3 Rules'!$F$2:$F$18,MATCH(F222,'Appendix 3 Rules'!$A$2:$A$17))))+(IF(S222="",0,INDEX('Appendix 3 Rules'!$G$2:$G$18,MATCH(F222,'Appendix 3 Rules'!$A$2:$A$17))))+(IF(U222="",0,INDEX('Appendix 3 Rules'!$H$2:$H$18,MATCH(F222,'Appendix 3 Rules'!$A$2:$A$17))))+(IF(W222="",0,INDEX('Appendix 3 Rules'!$I$2:$I$18,MATCH(F222,'Appendix 3 Rules'!$A$2:$A$17))))+(IF(Y222="",0,INDEX('Appendix 3 Rules'!$J$2:$J$18,MATCH(F222,'Appendix 3 Rules'!$A$2:$A$17))))+(IF(AA222="",0,INDEX('Appendix 3 Rules'!$K$2:$K$18,MATCH(F222,'Appendix 3 Rules'!$A$2:$A$17))))+(IF(AC222="",0,INDEX('Appendix 3 Rules'!$L$2:$L$18,MATCH(F222,'Appendix 3 Rules'!$A$2:$A$17))))+(IF(AE222="",0,INDEX('Appendix 3 Rules'!$M$2:$M$18,MATCH(F222,'Appendix 3 Rules'!$A$2:$A$17))))+(IF(AG222="",0,INDEX('Appendix 3 Rules'!$N$2:$N$18,MATCH(F222,'Appendix 3 Rules'!$A$2:$A$17))))+(IF(F222="gc1",VLOOKUP(F222,'Appendix 3 Rules'!A$34:$O213,15)))+(IF(F222="gc2",VLOOKUP(F222,'Appendix 3 Rules'!A$34:$O213,15)))+(IF(F222="gc3",VLOOKUP(F222,'Appendix 3 Rules'!A$34:$O213,15)))+(IF(F222="gr1",VLOOKUP(F222,'Appendix 3 Rules'!A$34:$O213,15)))+(IF(F222="gr2",VLOOKUP(F222,'Appendix 3 Rules'!A$34:$O213,15)))+(IF(F222="gr3",VLOOKUP(F222,'Appendix 3 Rules'!A$34:$O213,15)))+(IF(F222="h1",VLOOKUP(F222,'Appendix 3 Rules'!A$34:$O213,15)))+(IF(F222="h2",VLOOKUP(F222,'Appendix 3 Rules'!A$34:$O213,15)))+(IF(F222="h3",VLOOKUP(F222,'Appendix 3 Rules'!A$34:$O213,15)))+(IF(F222="i1",VLOOKUP(F222,'Appendix 3 Rules'!A$34:$O213,15)))+(IF(F222="i2",VLOOKUP(F222,'Appendix 3 Rules'!A$34:$O213,15)))+(IF(F222="j1",VLOOKUP(F222,'Appendix 3 Rules'!A$34:$O213,15)))+(IF(F222="j2",VLOOKUP(F222,'Appendix 3 Rules'!A$34:$O213,15)))+(IF(F222="k",VLOOKUP(F222,'Appendix 3 Rules'!A$34:$O213,15)))+(IF(F222="l1",VLOOKUP(F222,'Appendix 3 Rules'!A$34:$O213,15)))+(IF(F222="l2",VLOOKUP(F222,'Appendix 3 Rules'!A$34:$O213,15)))+(IF(F222="m1",VLOOKUP(F222,'Appendix 3 Rules'!A$34:$O213,15)))+(IF(F222="m2",VLOOKUP(F222,'Appendix 3 Rules'!A$34:$O213,15)))+(IF(F222="m3",VLOOKUP(F222,'Appendix 3 Rules'!A$34:$O213,15)))+(IF(F222="n",VLOOKUP(F222,'Appendix 3 Rules'!A$34:$O213,15)))+(IF(F222="o",VLOOKUP(F222,'Appendix 3 Rules'!A$34:$O213,15)))+(IF(F222="p",VLOOKUP(F222,'Appendix 3 Rules'!A$34:$O213,15)))+(IF(F222="q",VLOOKUP(F222,'Appendix 3 Rules'!A$34:$O213,15)))+(IF(F222="r",VLOOKUP(F222,'Appendix 3 Rules'!A$34:$O213,15)))+(IF(F222="s",VLOOKUP(F222,'Appendix 3 Rules'!A$34:$O213,15)))+(IF(F222="t",VLOOKUP(F222,'Appendix 3 Rules'!A$34:$O213,15)))+(IF(F222="u",VLOOKUP(F222,'Appendix 3 Rules'!A$34:$O213,15))))</f>
        <v/>
      </c>
      <c r="H222" s="93" t="str">
        <f>IF(F222="","",IF(OR(F222="d",F222="e",F222="gc1",F222="gc2",F222="gc3",F222="gr1",F222="gr2",F222="gr3",F222="h1",F222="h2",F222="h3",F222="i1",F222="i2",F222="j1",F222="j2",F222="k",F222="l1",F222="l2",F222="m1",F222="m2",F222="m3",F222="n",F222="o",F222="p",F222="q",F222="r",F222="s",F222="t",F222="u",F222="f"),MIN(G222,VLOOKUP(F222,'Appx 3 (Mass) Rules'!$A$1:$D$150,4,0)),MIN(G222,VLOOKUP(F222,'Appx 3 (Mass) Rules'!$A$1:$D$150,4,0),SUMPRODUCT(IF(I222="",0,INDEX('Appendix 3 Rules'!$B$2:$B$18,MATCH(F222,'Appendix 3 Rules'!$A$2:$A$17))))+(IF(K222="",0,INDEX('Appendix 3 Rules'!$C$2:$C$18,MATCH(F222,'Appendix 3 Rules'!$A$2:$A$17))))+(IF(M222="",0,INDEX('Appendix 3 Rules'!$D$2:$D$18,MATCH(F222,'Appendix 3 Rules'!$A$2:$A$17))))+(IF(O222="",0,INDEX('Appendix 3 Rules'!$E$2:$E$18,MATCH(F222,'Appendix 3 Rules'!$A$2:$A$17))))+(IF(Q222="",0,INDEX('Appendix 3 Rules'!$F$2:$F$18,MATCH(F222,'Appendix 3 Rules'!$A$2:$A$17))))+(IF(S222="",0,INDEX('Appendix 3 Rules'!$G$2:$G$18,MATCH(F222,'Appendix 3 Rules'!$A$2:$A$17))))+(IF(U222="",0,INDEX('Appendix 3 Rules'!$H$2:$H$18,MATCH(F222,'Appendix 3 Rules'!$A$2:$A$17))))+(IF(W222="",0,INDEX('Appendix 3 Rules'!$I$2:$I$18,MATCH(F222,'Appendix 3 Rules'!$A$2:$A$17))))+(IF(Y222="",0,INDEX('Appendix 3 Rules'!$J$2:$J$18,MATCH(F222,'Appendix 3 Rules'!$A$2:$A$17))))+(IF(AA222="",0,INDEX('Appendix 3 Rules'!$K$2:$K$18,MATCH(F222,'Appendix 3 Rules'!$A$2:$A$17))))+(IF(AC222="",0,INDEX('Appendix 3 Rules'!$L$2:$L$18,MATCH(F222,'Appendix 3 Rules'!$A$2:$A$17))))+(IF(AE222="",0,INDEX('Appendix 3 Rules'!$M$2:$M$18,MATCH(F222,'Appendix 3 Rules'!$A$2:$A$17))))+(IF(AG222="",0,INDEX('Appendix 3 Rules'!$N$2:$N$18,MATCH(F222,'Appendix 3 Rules'!$A$2:$A$17))))+(IF(F222="gc1",VLOOKUP(F222,'Appendix 3 Rules'!A$34:$O213,15)))+(IF(F222="gc2",VLOOKUP(F222,'Appendix 3 Rules'!A$34:$O213,15)))+(IF(F222="gc3",VLOOKUP(F222,'Appendix 3 Rules'!A$34:$O213,15)))+(IF(F222="gr1",VLOOKUP(F222,'Appendix 3 Rules'!A$34:$O213,15)))+(IF(F222="gr2",VLOOKUP(F222,'Appendix 3 Rules'!A$34:$O213,15)))+(IF(F222="gr3",VLOOKUP(F222,'Appendix 3 Rules'!A$34:$O213,15)))+(IF(F222="h1",VLOOKUP(F222,'Appendix 3 Rules'!A$34:$O213,15)))+(IF(F222="h2",VLOOKUP(F222,'Appendix 3 Rules'!A$34:$O213,15)))+(IF(F222="h3",VLOOKUP(F222,'Appendix 3 Rules'!A$34:$O213,15)))+(IF(F222="i1",VLOOKUP(F222,'Appendix 3 Rules'!A$34:$O213,15)))+(IF(F222="i2",VLOOKUP(F222,'Appendix 3 Rules'!A$34:$O213,15)))+(IF(F222="j1",VLOOKUP(F222,'Appendix 3 Rules'!A$34:$O213,15)))+(IF(F222="j2",VLOOKUP(F222,'Appendix 3 Rules'!A$34:$O213,15)))+(IF(F222="k",VLOOKUP(F222,'Appendix 3 Rules'!A$34:$O213,15)))+(IF(F222="l1",VLOOKUP(F222,'Appendix 3 Rules'!A$34:$O213,15)))+(IF(F222="l2",VLOOKUP(F222,'Appendix 3 Rules'!A$34:$O213,15)))+(IF(F222="m1",VLOOKUP(F222,'Appendix 3 Rules'!A$34:$O213,15)))+(IF(F222="m2",VLOOKUP(F222,'Appendix 3 Rules'!A$34:$O213,15)))+(IF(F222="m3",VLOOKUP(F222,'Appendix 3 Rules'!A$34:$O213,15)))+(IF(F222="n",VLOOKUP(F222,'Appendix 3 Rules'!A$34:$O213,15)))+(IF(F222="o",VLOOKUP(F222,'Appendix 3 Rules'!A$34:$O213,15)))+(IF(F222="p",VLOOKUP(F222,'Appendix 3 Rules'!A$34:$O213,15)))+(IF(F222="q",VLOOKUP(F222,'Appendix 3 Rules'!A$34:$O213,15)))+(IF(F222="r",VLOOKUP(F222,'Appendix 3 Rules'!A$34:$O213,15)))+(IF(F222="s",VLOOKUP(F222,'Appendix 3 Rules'!A$34:$O213,15)))+(IF(F222="t",VLOOKUP(F222,'Appendix 3 Rules'!A$34:$O213,15)))+(IF(F222="u",VLOOKUP(F222,'Appendix 3 Rules'!A$34:$O213,15))))))</f>
        <v/>
      </c>
      <c r="I222" s="14"/>
      <c r="J222" s="17"/>
      <c r="K222" s="14"/>
      <c r="L222" s="17"/>
      <c r="M222" s="14"/>
      <c r="N222" s="17"/>
      <c r="O222" s="14"/>
      <c r="P222" s="17"/>
      <c r="Q222" s="14"/>
      <c r="R222" s="17"/>
      <c r="S222" s="90"/>
      <c r="T222" s="17"/>
      <c r="U222" s="14"/>
      <c r="V222" s="17"/>
      <c r="W222" s="14"/>
      <c r="X222" s="17"/>
      <c r="Y222" s="91"/>
      <c r="Z222" s="17"/>
      <c r="AA222" s="91"/>
      <c r="AB222" s="17"/>
      <c r="AC222" s="11"/>
      <c r="AD222" s="16"/>
      <c r="AE222" s="11"/>
      <c r="AF222" s="16"/>
      <c r="AG222" s="11"/>
      <c r="AH222" s="16"/>
      <c r="AJ222" s="16" t="str">
        <f>IF(AND(F222&lt;&gt;"f",M222&lt;&gt;""),VLOOKUP(F222,'Appendix 3 Rules'!$A$1:$O$34,4,FALSE),"")</f>
        <v/>
      </c>
      <c r="AK222" s="16" t="str">
        <f>IF(Q222="","",VLOOKUP(F222,'Appendix 3 Rules'!$A$1:$N$34,6,FALSE))</f>
        <v/>
      </c>
      <c r="AL222" s="16" t="str">
        <f>IF(AND(F222="f",U222&lt;&gt;""),VLOOKUP(F222,'Appendix 3 Rules'!$A$1:$N$34,8,FALSE),"")</f>
        <v/>
      </c>
    </row>
    <row r="223" spans="1:38" ht="18" customHeight="1" x14ac:dyDescent="0.2">
      <c r="B223" s="92"/>
      <c r="C223" s="12"/>
      <c r="D223" s="13"/>
      <c r="E223" s="12"/>
      <c r="F223" s="11"/>
      <c r="G223" s="26" t="str">
        <f>IF(F223="","",SUMPRODUCT(IF(I223="",0,INDEX('Appendix 3 Rules'!$B$2:$B$18,MATCH(F223,'Appendix 3 Rules'!$A$2:$A$17))))+(IF(K223="",0,INDEX('Appendix 3 Rules'!$C$2:$C$18,MATCH(F223,'Appendix 3 Rules'!$A$2:$A$17))))+(IF(M223="",0,INDEX('Appendix 3 Rules'!$D$2:$D$18,MATCH(F223,'Appendix 3 Rules'!$A$2:$A$17))))+(IF(O223="",0,INDEX('Appendix 3 Rules'!$E$2:$E$18,MATCH(F223,'Appendix 3 Rules'!$A$2:$A$17))))+(IF(Q223="",0,INDEX('Appendix 3 Rules'!$F$2:$F$18,MATCH(F223,'Appendix 3 Rules'!$A$2:$A$17))))+(IF(S223="",0,INDEX('Appendix 3 Rules'!$G$2:$G$18,MATCH(F223,'Appendix 3 Rules'!$A$2:$A$17))))+(IF(U223="",0,INDEX('Appendix 3 Rules'!$H$2:$H$18,MATCH(F223,'Appendix 3 Rules'!$A$2:$A$17))))+(IF(W223="",0,INDEX('Appendix 3 Rules'!$I$2:$I$18,MATCH(F223,'Appendix 3 Rules'!$A$2:$A$17))))+(IF(Y223="",0,INDEX('Appendix 3 Rules'!$J$2:$J$18,MATCH(F223,'Appendix 3 Rules'!$A$2:$A$17))))+(IF(AA223="",0,INDEX('Appendix 3 Rules'!$K$2:$K$18,MATCH(F223,'Appendix 3 Rules'!$A$2:$A$17))))+(IF(AC223="",0,INDEX('Appendix 3 Rules'!$L$2:$L$18,MATCH(F223,'Appendix 3 Rules'!$A$2:$A$17))))+(IF(AE223="",0,INDEX('Appendix 3 Rules'!$M$2:$M$18,MATCH(F223,'Appendix 3 Rules'!$A$2:$A$17))))+(IF(AG223="",0,INDEX('Appendix 3 Rules'!$N$2:$N$18,MATCH(F223,'Appendix 3 Rules'!$A$2:$A$17))))+(IF(F223="gc1",VLOOKUP(F223,'Appendix 3 Rules'!A$34:$O214,15)))+(IF(F223="gc2",VLOOKUP(F223,'Appendix 3 Rules'!A$34:$O214,15)))+(IF(F223="gc3",VLOOKUP(F223,'Appendix 3 Rules'!A$34:$O214,15)))+(IF(F223="gr1",VLOOKUP(F223,'Appendix 3 Rules'!A$34:$O214,15)))+(IF(F223="gr2",VLOOKUP(F223,'Appendix 3 Rules'!A$34:$O214,15)))+(IF(F223="gr3",VLOOKUP(F223,'Appendix 3 Rules'!A$34:$O214,15)))+(IF(F223="h1",VLOOKUP(F223,'Appendix 3 Rules'!A$34:$O214,15)))+(IF(F223="h2",VLOOKUP(F223,'Appendix 3 Rules'!A$34:$O214,15)))+(IF(F223="h3",VLOOKUP(F223,'Appendix 3 Rules'!A$34:$O214,15)))+(IF(F223="i1",VLOOKUP(F223,'Appendix 3 Rules'!A$34:$O214,15)))+(IF(F223="i2",VLOOKUP(F223,'Appendix 3 Rules'!A$34:$O214,15)))+(IF(F223="j1",VLOOKUP(F223,'Appendix 3 Rules'!A$34:$O214,15)))+(IF(F223="j2",VLOOKUP(F223,'Appendix 3 Rules'!A$34:$O214,15)))+(IF(F223="k",VLOOKUP(F223,'Appendix 3 Rules'!A$34:$O214,15)))+(IF(F223="l1",VLOOKUP(F223,'Appendix 3 Rules'!A$34:$O214,15)))+(IF(F223="l2",VLOOKUP(F223,'Appendix 3 Rules'!A$34:$O214,15)))+(IF(F223="m1",VLOOKUP(F223,'Appendix 3 Rules'!A$34:$O214,15)))+(IF(F223="m2",VLOOKUP(F223,'Appendix 3 Rules'!A$34:$O214,15)))+(IF(F223="m3",VLOOKUP(F223,'Appendix 3 Rules'!A$34:$O214,15)))+(IF(F223="n",VLOOKUP(F223,'Appendix 3 Rules'!A$34:$O214,15)))+(IF(F223="o",VLOOKUP(F223,'Appendix 3 Rules'!A$34:$O214,15)))+(IF(F223="p",VLOOKUP(F223,'Appendix 3 Rules'!A$34:$O214,15)))+(IF(F223="q",VLOOKUP(F223,'Appendix 3 Rules'!A$34:$O214,15)))+(IF(F223="r",VLOOKUP(F223,'Appendix 3 Rules'!A$34:$O214,15)))+(IF(F223="s",VLOOKUP(F223,'Appendix 3 Rules'!A$34:$O214,15)))+(IF(F223="t",VLOOKUP(F223,'Appendix 3 Rules'!A$34:$O214,15)))+(IF(F223="u",VLOOKUP(F223,'Appendix 3 Rules'!A$34:$O214,15))))</f>
        <v/>
      </c>
      <c r="H223" s="93" t="str">
        <f>IF(F223="","",IF(OR(F223="d",F223="e",F223="gc1",F223="gc2",F223="gc3",F223="gr1",F223="gr2",F223="gr3",F223="h1",F223="h2",F223="h3",F223="i1",F223="i2",F223="j1",F223="j2",F223="k",F223="l1",F223="l2",F223="m1",F223="m2",F223="m3",F223="n",F223="o",F223="p",F223="q",F223="r",F223="s",F223="t",F223="u",F223="f"),MIN(G223,VLOOKUP(F223,'Appx 3 (Mass) Rules'!$A$1:$D$150,4,0)),MIN(G223,VLOOKUP(F223,'Appx 3 (Mass) Rules'!$A$1:$D$150,4,0),SUMPRODUCT(IF(I223="",0,INDEX('Appendix 3 Rules'!$B$2:$B$18,MATCH(F223,'Appendix 3 Rules'!$A$2:$A$17))))+(IF(K223="",0,INDEX('Appendix 3 Rules'!$C$2:$C$18,MATCH(F223,'Appendix 3 Rules'!$A$2:$A$17))))+(IF(M223="",0,INDEX('Appendix 3 Rules'!$D$2:$D$18,MATCH(F223,'Appendix 3 Rules'!$A$2:$A$17))))+(IF(O223="",0,INDEX('Appendix 3 Rules'!$E$2:$E$18,MATCH(F223,'Appendix 3 Rules'!$A$2:$A$17))))+(IF(Q223="",0,INDEX('Appendix 3 Rules'!$F$2:$F$18,MATCH(F223,'Appendix 3 Rules'!$A$2:$A$17))))+(IF(S223="",0,INDEX('Appendix 3 Rules'!$G$2:$G$18,MATCH(F223,'Appendix 3 Rules'!$A$2:$A$17))))+(IF(U223="",0,INDEX('Appendix 3 Rules'!$H$2:$H$18,MATCH(F223,'Appendix 3 Rules'!$A$2:$A$17))))+(IF(W223="",0,INDEX('Appendix 3 Rules'!$I$2:$I$18,MATCH(F223,'Appendix 3 Rules'!$A$2:$A$17))))+(IF(Y223="",0,INDEX('Appendix 3 Rules'!$J$2:$J$18,MATCH(F223,'Appendix 3 Rules'!$A$2:$A$17))))+(IF(AA223="",0,INDEX('Appendix 3 Rules'!$K$2:$K$18,MATCH(F223,'Appendix 3 Rules'!$A$2:$A$17))))+(IF(AC223="",0,INDEX('Appendix 3 Rules'!$L$2:$L$18,MATCH(F223,'Appendix 3 Rules'!$A$2:$A$17))))+(IF(AE223="",0,INDEX('Appendix 3 Rules'!$M$2:$M$18,MATCH(F223,'Appendix 3 Rules'!$A$2:$A$17))))+(IF(AG223="",0,INDEX('Appendix 3 Rules'!$N$2:$N$18,MATCH(F223,'Appendix 3 Rules'!$A$2:$A$17))))+(IF(F223="gc1",VLOOKUP(F223,'Appendix 3 Rules'!A$34:$O214,15)))+(IF(F223="gc2",VLOOKUP(F223,'Appendix 3 Rules'!A$34:$O214,15)))+(IF(F223="gc3",VLOOKUP(F223,'Appendix 3 Rules'!A$34:$O214,15)))+(IF(F223="gr1",VLOOKUP(F223,'Appendix 3 Rules'!A$34:$O214,15)))+(IF(F223="gr2",VLOOKUP(F223,'Appendix 3 Rules'!A$34:$O214,15)))+(IF(F223="gr3",VLOOKUP(F223,'Appendix 3 Rules'!A$34:$O214,15)))+(IF(F223="h1",VLOOKUP(F223,'Appendix 3 Rules'!A$34:$O214,15)))+(IF(F223="h2",VLOOKUP(F223,'Appendix 3 Rules'!A$34:$O214,15)))+(IF(F223="h3",VLOOKUP(F223,'Appendix 3 Rules'!A$34:$O214,15)))+(IF(F223="i1",VLOOKUP(F223,'Appendix 3 Rules'!A$34:$O214,15)))+(IF(F223="i2",VLOOKUP(F223,'Appendix 3 Rules'!A$34:$O214,15)))+(IF(F223="j1",VLOOKUP(F223,'Appendix 3 Rules'!A$34:$O214,15)))+(IF(F223="j2",VLOOKUP(F223,'Appendix 3 Rules'!A$34:$O214,15)))+(IF(F223="k",VLOOKUP(F223,'Appendix 3 Rules'!A$34:$O214,15)))+(IF(F223="l1",VLOOKUP(F223,'Appendix 3 Rules'!A$34:$O214,15)))+(IF(F223="l2",VLOOKUP(F223,'Appendix 3 Rules'!A$34:$O214,15)))+(IF(F223="m1",VLOOKUP(F223,'Appendix 3 Rules'!A$34:$O214,15)))+(IF(F223="m2",VLOOKUP(F223,'Appendix 3 Rules'!A$34:$O214,15)))+(IF(F223="m3",VLOOKUP(F223,'Appendix 3 Rules'!A$34:$O214,15)))+(IF(F223="n",VLOOKUP(F223,'Appendix 3 Rules'!A$34:$O214,15)))+(IF(F223="o",VLOOKUP(F223,'Appendix 3 Rules'!A$34:$O214,15)))+(IF(F223="p",VLOOKUP(F223,'Appendix 3 Rules'!A$34:$O214,15)))+(IF(F223="q",VLOOKUP(F223,'Appendix 3 Rules'!A$34:$O214,15)))+(IF(F223="r",VLOOKUP(F223,'Appendix 3 Rules'!A$34:$O214,15)))+(IF(F223="s",VLOOKUP(F223,'Appendix 3 Rules'!A$34:$O214,15)))+(IF(F223="t",VLOOKUP(F223,'Appendix 3 Rules'!A$34:$O214,15)))+(IF(F223="u",VLOOKUP(F223,'Appendix 3 Rules'!A$34:$O214,15))))))</f>
        <v/>
      </c>
      <c r="I223" s="15"/>
      <c r="J223" s="16"/>
      <c r="K223" s="15"/>
      <c r="L223" s="16"/>
      <c r="M223" s="15"/>
      <c r="N223" s="16"/>
      <c r="O223" s="15"/>
      <c r="P223" s="16"/>
      <c r="Q223" s="15"/>
      <c r="R223" s="16"/>
      <c r="S223" s="15"/>
      <c r="T223" s="16"/>
      <c r="U223" s="15"/>
      <c r="V223" s="16"/>
      <c r="W223" s="15"/>
      <c r="X223" s="16"/>
      <c r="Y223" s="15"/>
      <c r="Z223" s="16"/>
      <c r="AA223" s="15"/>
      <c r="AB223" s="16"/>
      <c r="AC223" s="11"/>
      <c r="AD223" s="16"/>
      <c r="AE223" s="11"/>
      <c r="AF223" s="16"/>
      <c r="AG223" s="11"/>
      <c r="AH223" s="16"/>
      <c r="AJ223" s="16" t="str">
        <f>IF(AND(F223&lt;&gt;"f",M223&lt;&gt;""),VLOOKUP(F223,'Appendix 3 Rules'!$A$1:$O$34,4,FALSE),"")</f>
        <v/>
      </c>
      <c r="AK223" s="16" t="str">
        <f>IF(Q223="","",VLOOKUP(F223,'Appendix 3 Rules'!$A$1:$N$34,6,FALSE))</f>
        <v/>
      </c>
      <c r="AL223" s="16" t="str">
        <f>IF(AND(F223="f",U223&lt;&gt;""),VLOOKUP(F223,'Appendix 3 Rules'!$A$1:$N$34,8,FALSE),"")</f>
        <v/>
      </c>
    </row>
    <row r="224" spans="1:38" ht="18" customHeight="1" x14ac:dyDescent="0.2">
      <c r="B224" s="92"/>
      <c r="C224" s="12"/>
      <c r="D224" s="13"/>
      <c r="E224" s="12"/>
      <c r="F224" s="11"/>
      <c r="G224" s="26" t="str">
        <f>IF(F224="","",SUMPRODUCT(IF(I224="",0,INDEX('Appendix 3 Rules'!$B$2:$B$18,MATCH(F224,'Appendix 3 Rules'!$A$2:$A$17))))+(IF(K224="",0,INDEX('Appendix 3 Rules'!$C$2:$C$18,MATCH(F224,'Appendix 3 Rules'!$A$2:$A$17))))+(IF(M224="",0,INDEX('Appendix 3 Rules'!$D$2:$D$18,MATCH(F224,'Appendix 3 Rules'!$A$2:$A$17))))+(IF(O224="",0,INDEX('Appendix 3 Rules'!$E$2:$E$18,MATCH(F224,'Appendix 3 Rules'!$A$2:$A$17))))+(IF(Q224="",0,INDEX('Appendix 3 Rules'!$F$2:$F$18,MATCH(F224,'Appendix 3 Rules'!$A$2:$A$17))))+(IF(S224="",0,INDEX('Appendix 3 Rules'!$G$2:$G$18,MATCH(F224,'Appendix 3 Rules'!$A$2:$A$17))))+(IF(U224="",0,INDEX('Appendix 3 Rules'!$H$2:$H$18,MATCH(F224,'Appendix 3 Rules'!$A$2:$A$17))))+(IF(W224="",0,INDEX('Appendix 3 Rules'!$I$2:$I$18,MATCH(F224,'Appendix 3 Rules'!$A$2:$A$17))))+(IF(Y224="",0,INDEX('Appendix 3 Rules'!$J$2:$J$18,MATCH(F224,'Appendix 3 Rules'!$A$2:$A$17))))+(IF(AA224="",0,INDEX('Appendix 3 Rules'!$K$2:$K$18,MATCH(F224,'Appendix 3 Rules'!$A$2:$A$17))))+(IF(AC224="",0,INDEX('Appendix 3 Rules'!$L$2:$L$18,MATCH(F224,'Appendix 3 Rules'!$A$2:$A$17))))+(IF(AE224="",0,INDEX('Appendix 3 Rules'!$M$2:$M$18,MATCH(F224,'Appendix 3 Rules'!$A$2:$A$17))))+(IF(AG224="",0,INDEX('Appendix 3 Rules'!$N$2:$N$18,MATCH(F224,'Appendix 3 Rules'!$A$2:$A$17))))+(IF(F224="gc1",VLOOKUP(F224,'Appendix 3 Rules'!A$34:$O215,15)))+(IF(F224="gc2",VLOOKUP(F224,'Appendix 3 Rules'!A$34:$O215,15)))+(IF(F224="gc3",VLOOKUP(F224,'Appendix 3 Rules'!A$34:$O215,15)))+(IF(F224="gr1",VLOOKUP(F224,'Appendix 3 Rules'!A$34:$O215,15)))+(IF(F224="gr2",VLOOKUP(F224,'Appendix 3 Rules'!A$34:$O215,15)))+(IF(F224="gr3",VLOOKUP(F224,'Appendix 3 Rules'!A$34:$O215,15)))+(IF(F224="h1",VLOOKUP(F224,'Appendix 3 Rules'!A$34:$O215,15)))+(IF(F224="h2",VLOOKUP(F224,'Appendix 3 Rules'!A$34:$O215,15)))+(IF(F224="h3",VLOOKUP(F224,'Appendix 3 Rules'!A$34:$O215,15)))+(IF(F224="i1",VLOOKUP(F224,'Appendix 3 Rules'!A$34:$O215,15)))+(IF(F224="i2",VLOOKUP(F224,'Appendix 3 Rules'!A$34:$O215,15)))+(IF(F224="j1",VLOOKUP(F224,'Appendix 3 Rules'!A$34:$O215,15)))+(IF(F224="j2",VLOOKUP(F224,'Appendix 3 Rules'!A$34:$O215,15)))+(IF(F224="k",VLOOKUP(F224,'Appendix 3 Rules'!A$34:$O215,15)))+(IF(F224="l1",VLOOKUP(F224,'Appendix 3 Rules'!A$34:$O215,15)))+(IF(F224="l2",VLOOKUP(F224,'Appendix 3 Rules'!A$34:$O215,15)))+(IF(F224="m1",VLOOKUP(F224,'Appendix 3 Rules'!A$34:$O215,15)))+(IF(F224="m2",VLOOKUP(F224,'Appendix 3 Rules'!A$34:$O215,15)))+(IF(F224="m3",VLOOKUP(F224,'Appendix 3 Rules'!A$34:$O215,15)))+(IF(F224="n",VLOOKUP(F224,'Appendix 3 Rules'!A$34:$O215,15)))+(IF(F224="o",VLOOKUP(F224,'Appendix 3 Rules'!A$34:$O215,15)))+(IF(F224="p",VLOOKUP(F224,'Appendix 3 Rules'!A$34:$O215,15)))+(IF(F224="q",VLOOKUP(F224,'Appendix 3 Rules'!A$34:$O215,15)))+(IF(F224="r",VLOOKUP(F224,'Appendix 3 Rules'!A$34:$O215,15)))+(IF(F224="s",VLOOKUP(F224,'Appendix 3 Rules'!A$34:$O215,15)))+(IF(F224="t",VLOOKUP(F224,'Appendix 3 Rules'!A$34:$O215,15)))+(IF(F224="u",VLOOKUP(F224,'Appendix 3 Rules'!A$34:$O215,15))))</f>
        <v/>
      </c>
      <c r="H224" s="93" t="str">
        <f>IF(F224="","",IF(OR(F224="d",F224="e",F224="gc1",F224="gc2",F224="gc3",F224="gr1",F224="gr2",F224="gr3",F224="h1",F224="h2",F224="h3",F224="i1",F224="i2",F224="j1",F224="j2",F224="k",F224="l1",F224="l2",F224="m1",F224="m2",F224="m3",F224="n",F224="o",F224="p",F224="q",F224="r",F224="s",F224="t",F224="u",F224="f"),MIN(G224,VLOOKUP(F224,'Appx 3 (Mass) Rules'!$A$1:$D$150,4,0)),MIN(G224,VLOOKUP(F224,'Appx 3 (Mass) Rules'!$A$1:$D$150,4,0),SUMPRODUCT(IF(I224="",0,INDEX('Appendix 3 Rules'!$B$2:$B$18,MATCH(F224,'Appendix 3 Rules'!$A$2:$A$17))))+(IF(K224="",0,INDEX('Appendix 3 Rules'!$C$2:$C$18,MATCH(F224,'Appendix 3 Rules'!$A$2:$A$17))))+(IF(M224="",0,INDEX('Appendix 3 Rules'!$D$2:$D$18,MATCH(F224,'Appendix 3 Rules'!$A$2:$A$17))))+(IF(O224="",0,INDEX('Appendix 3 Rules'!$E$2:$E$18,MATCH(F224,'Appendix 3 Rules'!$A$2:$A$17))))+(IF(Q224="",0,INDEX('Appendix 3 Rules'!$F$2:$F$18,MATCH(F224,'Appendix 3 Rules'!$A$2:$A$17))))+(IF(S224="",0,INDEX('Appendix 3 Rules'!$G$2:$G$18,MATCH(F224,'Appendix 3 Rules'!$A$2:$A$17))))+(IF(U224="",0,INDEX('Appendix 3 Rules'!$H$2:$H$18,MATCH(F224,'Appendix 3 Rules'!$A$2:$A$17))))+(IF(W224="",0,INDEX('Appendix 3 Rules'!$I$2:$I$18,MATCH(F224,'Appendix 3 Rules'!$A$2:$A$17))))+(IF(Y224="",0,INDEX('Appendix 3 Rules'!$J$2:$J$18,MATCH(F224,'Appendix 3 Rules'!$A$2:$A$17))))+(IF(AA224="",0,INDEX('Appendix 3 Rules'!$K$2:$K$18,MATCH(F224,'Appendix 3 Rules'!$A$2:$A$17))))+(IF(AC224="",0,INDEX('Appendix 3 Rules'!$L$2:$L$18,MATCH(F224,'Appendix 3 Rules'!$A$2:$A$17))))+(IF(AE224="",0,INDEX('Appendix 3 Rules'!$M$2:$M$18,MATCH(F224,'Appendix 3 Rules'!$A$2:$A$17))))+(IF(AG224="",0,INDEX('Appendix 3 Rules'!$N$2:$N$18,MATCH(F224,'Appendix 3 Rules'!$A$2:$A$17))))+(IF(F224="gc1",VLOOKUP(F224,'Appendix 3 Rules'!A$34:$O215,15)))+(IF(F224="gc2",VLOOKUP(F224,'Appendix 3 Rules'!A$34:$O215,15)))+(IF(F224="gc3",VLOOKUP(F224,'Appendix 3 Rules'!A$34:$O215,15)))+(IF(F224="gr1",VLOOKUP(F224,'Appendix 3 Rules'!A$34:$O215,15)))+(IF(F224="gr2",VLOOKUP(F224,'Appendix 3 Rules'!A$34:$O215,15)))+(IF(F224="gr3",VLOOKUP(F224,'Appendix 3 Rules'!A$34:$O215,15)))+(IF(F224="h1",VLOOKUP(F224,'Appendix 3 Rules'!A$34:$O215,15)))+(IF(F224="h2",VLOOKUP(F224,'Appendix 3 Rules'!A$34:$O215,15)))+(IF(F224="h3",VLOOKUP(F224,'Appendix 3 Rules'!A$34:$O215,15)))+(IF(F224="i1",VLOOKUP(F224,'Appendix 3 Rules'!A$34:$O215,15)))+(IF(F224="i2",VLOOKUP(F224,'Appendix 3 Rules'!A$34:$O215,15)))+(IF(F224="j1",VLOOKUP(F224,'Appendix 3 Rules'!A$34:$O215,15)))+(IF(F224="j2",VLOOKUP(F224,'Appendix 3 Rules'!A$34:$O215,15)))+(IF(F224="k",VLOOKUP(F224,'Appendix 3 Rules'!A$34:$O215,15)))+(IF(F224="l1",VLOOKUP(F224,'Appendix 3 Rules'!A$34:$O215,15)))+(IF(F224="l2",VLOOKUP(F224,'Appendix 3 Rules'!A$34:$O215,15)))+(IF(F224="m1",VLOOKUP(F224,'Appendix 3 Rules'!A$34:$O215,15)))+(IF(F224="m2",VLOOKUP(F224,'Appendix 3 Rules'!A$34:$O215,15)))+(IF(F224="m3",VLOOKUP(F224,'Appendix 3 Rules'!A$34:$O215,15)))+(IF(F224="n",VLOOKUP(F224,'Appendix 3 Rules'!A$34:$O215,15)))+(IF(F224="o",VLOOKUP(F224,'Appendix 3 Rules'!A$34:$O215,15)))+(IF(F224="p",VLOOKUP(F224,'Appendix 3 Rules'!A$34:$O215,15)))+(IF(F224="q",VLOOKUP(F224,'Appendix 3 Rules'!A$34:$O215,15)))+(IF(F224="r",VLOOKUP(F224,'Appendix 3 Rules'!A$34:$O215,15)))+(IF(F224="s",VLOOKUP(F224,'Appendix 3 Rules'!A$34:$O215,15)))+(IF(F224="t",VLOOKUP(F224,'Appendix 3 Rules'!A$34:$O215,15)))+(IF(F224="u",VLOOKUP(F224,'Appendix 3 Rules'!A$34:$O215,15))))))</f>
        <v/>
      </c>
      <c r="I224" s="14"/>
      <c r="J224" s="17"/>
      <c r="K224" s="14"/>
      <c r="L224" s="17"/>
      <c r="M224" s="14"/>
      <c r="N224" s="17"/>
      <c r="O224" s="14"/>
      <c r="P224" s="17"/>
      <c r="Q224" s="14"/>
      <c r="R224" s="17"/>
      <c r="S224" s="90"/>
      <c r="T224" s="17"/>
      <c r="U224" s="14"/>
      <c r="V224" s="17"/>
      <c r="W224" s="14"/>
      <c r="X224" s="17"/>
      <c r="Y224" s="91"/>
      <c r="Z224" s="17"/>
      <c r="AA224" s="91"/>
      <c r="AB224" s="17"/>
      <c r="AC224" s="11"/>
      <c r="AD224" s="16"/>
      <c r="AE224" s="11"/>
      <c r="AF224" s="16"/>
      <c r="AG224" s="11"/>
      <c r="AH224" s="16"/>
      <c r="AJ224" s="16" t="str">
        <f>IF(AND(F224&lt;&gt;"f",M224&lt;&gt;""),VLOOKUP(F224,'Appendix 3 Rules'!$A$1:$O$34,4,FALSE),"")</f>
        <v/>
      </c>
      <c r="AK224" s="16" t="str">
        <f>IF(Q224="","",VLOOKUP(F224,'Appendix 3 Rules'!$A$1:$N$34,6,FALSE))</f>
        <v/>
      </c>
      <c r="AL224" s="16" t="str">
        <f>IF(AND(F224="f",U224&lt;&gt;""),VLOOKUP(F224,'Appendix 3 Rules'!$A$1:$N$34,8,FALSE),"")</f>
        <v/>
      </c>
    </row>
    <row r="225" spans="2:38" ht="18" customHeight="1" x14ac:dyDescent="0.2">
      <c r="B225" s="92"/>
      <c r="C225" s="12"/>
      <c r="D225" s="13"/>
      <c r="E225" s="12"/>
      <c r="F225" s="11"/>
      <c r="G225" s="26" t="str">
        <f>IF(F225="","",SUMPRODUCT(IF(I225="",0,INDEX('Appendix 3 Rules'!$B$2:$B$18,MATCH(F225,'Appendix 3 Rules'!$A$2:$A$17))))+(IF(K225="",0,INDEX('Appendix 3 Rules'!$C$2:$C$18,MATCH(F225,'Appendix 3 Rules'!$A$2:$A$17))))+(IF(M225="",0,INDEX('Appendix 3 Rules'!$D$2:$D$18,MATCH(F225,'Appendix 3 Rules'!$A$2:$A$17))))+(IF(O225="",0,INDEX('Appendix 3 Rules'!$E$2:$E$18,MATCH(F225,'Appendix 3 Rules'!$A$2:$A$17))))+(IF(Q225="",0,INDEX('Appendix 3 Rules'!$F$2:$F$18,MATCH(F225,'Appendix 3 Rules'!$A$2:$A$17))))+(IF(S225="",0,INDEX('Appendix 3 Rules'!$G$2:$G$18,MATCH(F225,'Appendix 3 Rules'!$A$2:$A$17))))+(IF(U225="",0,INDEX('Appendix 3 Rules'!$H$2:$H$18,MATCH(F225,'Appendix 3 Rules'!$A$2:$A$17))))+(IF(W225="",0,INDEX('Appendix 3 Rules'!$I$2:$I$18,MATCH(F225,'Appendix 3 Rules'!$A$2:$A$17))))+(IF(Y225="",0,INDEX('Appendix 3 Rules'!$J$2:$J$18,MATCH(F225,'Appendix 3 Rules'!$A$2:$A$17))))+(IF(AA225="",0,INDEX('Appendix 3 Rules'!$K$2:$K$18,MATCH(F225,'Appendix 3 Rules'!$A$2:$A$17))))+(IF(AC225="",0,INDEX('Appendix 3 Rules'!$L$2:$L$18,MATCH(F225,'Appendix 3 Rules'!$A$2:$A$17))))+(IF(AE225="",0,INDEX('Appendix 3 Rules'!$M$2:$M$18,MATCH(F225,'Appendix 3 Rules'!$A$2:$A$17))))+(IF(AG225="",0,INDEX('Appendix 3 Rules'!$N$2:$N$18,MATCH(F225,'Appendix 3 Rules'!$A$2:$A$17))))+(IF(F225="gc1",VLOOKUP(F225,'Appendix 3 Rules'!A$34:$O216,15)))+(IF(F225="gc2",VLOOKUP(F225,'Appendix 3 Rules'!A$34:$O216,15)))+(IF(F225="gc3",VLOOKUP(F225,'Appendix 3 Rules'!A$34:$O216,15)))+(IF(F225="gr1",VLOOKUP(F225,'Appendix 3 Rules'!A$34:$O216,15)))+(IF(F225="gr2",VLOOKUP(F225,'Appendix 3 Rules'!A$34:$O216,15)))+(IF(F225="gr3",VLOOKUP(F225,'Appendix 3 Rules'!A$34:$O216,15)))+(IF(F225="h1",VLOOKUP(F225,'Appendix 3 Rules'!A$34:$O216,15)))+(IF(F225="h2",VLOOKUP(F225,'Appendix 3 Rules'!A$34:$O216,15)))+(IF(F225="h3",VLOOKUP(F225,'Appendix 3 Rules'!A$34:$O216,15)))+(IF(F225="i1",VLOOKUP(F225,'Appendix 3 Rules'!A$34:$O216,15)))+(IF(F225="i2",VLOOKUP(F225,'Appendix 3 Rules'!A$34:$O216,15)))+(IF(F225="j1",VLOOKUP(F225,'Appendix 3 Rules'!A$34:$O216,15)))+(IF(F225="j2",VLOOKUP(F225,'Appendix 3 Rules'!A$34:$O216,15)))+(IF(F225="k",VLOOKUP(F225,'Appendix 3 Rules'!A$34:$O216,15)))+(IF(F225="l1",VLOOKUP(F225,'Appendix 3 Rules'!A$34:$O216,15)))+(IF(F225="l2",VLOOKUP(F225,'Appendix 3 Rules'!A$34:$O216,15)))+(IF(F225="m1",VLOOKUP(F225,'Appendix 3 Rules'!A$34:$O216,15)))+(IF(F225="m2",VLOOKUP(F225,'Appendix 3 Rules'!A$34:$O216,15)))+(IF(F225="m3",VLOOKUP(F225,'Appendix 3 Rules'!A$34:$O216,15)))+(IF(F225="n",VLOOKUP(F225,'Appendix 3 Rules'!A$34:$O216,15)))+(IF(F225="o",VLOOKUP(F225,'Appendix 3 Rules'!A$34:$O216,15)))+(IF(F225="p",VLOOKUP(F225,'Appendix 3 Rules'!A$34:$O216,15)))+(IF(F225="q",VLOOKUP(F225,'Appendix 3 Rules'!A$34:$O216,15)))+(IF(F225="r",VLOOKUP(F225,'Appendix 3 Rules'!A$34:$O216,15)))+(IF(F225="s",VLOOKUP(F225,'Appendix 3 Rules'!A$34:$O216,15)))+(IF(F225="t",VLOOKUP(F225,'Appendix 3 Rules'!A$34:$O216,15)))+(IF(F225="u",VLOOKUP(F225,'Appendix 3 Rules'!A$34:$O216,15))))</f>
        <v/>
      </c>
      <c r="H225" s="93" t="str">
        <f>IF(F225="","",IF(OR(F225="d",F225="e",F225="gc1",F225="gc2",F225="gc3",F225="gr1",F225="gr2",F225="gr3",F225="h1",F225="h2",F225="h3",F225="i1",F225="i2",F225="j1",F225="j2",F225="k",F225="l1",F225="l2",F225="m1",F225="m2",F225="m3",F225="n",F225="o",F225="p",F225="q",F225="r",F225="s",F225="t",F225="u",F225="f"),MIN(G225,VLOOKUP(F225,'Appx 3 (Mass) Rules'!$A$1:$D$150,4,0)),MIN(G225,VLOOKUP(F225,'Appx 3 (Mass) Rules'!$A$1:$D$150,4,0),SUMPRODUCT(IF(I225="",0,INDEX('Appendix 3 Rules'!$B$2:$B$18,MATCH(F225,'Appendix 3 Rules'!$A$2:$A$17))))+(IF(K225="",0,INDEX('Appendix 3 Rules'!$C$2:$C$18,MATCH(F225,'Appendix 3 Rules'!$A$2:$A$17))))+(IF(M225="",0,INDEX('Appendix 3 Rules'!$D$2:$D$18,MATCH(F225,'Appendix 3 Rules'!$A$2:$A$17))))+(IF(O225="",0,INDEX('Appendix 3 Rules'!$E$2:$E$18,MATCH(F225,'Appendix 3 Rules'!$A$2:$A$17))))+(IF(Q225="",0,INDEX('Appendix 3 Rules'!$F$2:$F$18,MATCH(F225,'Appendix 3 Rules'!$A$2:$A$17))))+(IF(S225="",0,INDEX('Appendix 3 Rules'!$G$2:$G$18,MATCH(F225,'Appendix 3 Rules'!$A$2:$A$17))))+(IF(U225="",0,INDEX('Appendix 3 Rules'!$H$2:$H$18,MATCH(F225,'Appendix 3 Rules'!$A$2:$A$17))))+(IF(W225="",0,INDEX('Appendix 3 Rules'!$I$2:$I$18,MATCH(F225,'Appendix 3 Rules'!$A$2:$A$17))))+(IF(Y225="",0,INDEX('Appendix 3 Rules'!$J$2:$J$18,MATCH(F225,'Appendix 3 Rules'!$A$2:$A$17))))+(IF(AA225="",0,INDEX('Appendix 3 Rules'!$K$2:$K$18,MATCH(F225,'Appendix 3 Rules'!$A$2:$A$17))))+(IF(AC225="",0,INDEX('Appendix 3 Rules'!$L$2:$L$18,MATCH(F225,'Appendix 3 Rules'!$A$2:$A$17))))+(IF(AE225="",0,INDEX('Appendix 3 Rules'!$M$2:$M$18,MATCH(F225,'Appendix 3 Rules'!$A$2:$A$17))))+(IF(AG225="",0,INDEX('Appendix 3 Rules'!$N$2:$N$18,MATCH(F225,'Appendix 3 Rules'!$A$2:$A$17))))+(IF(F225="gc1",VLOOKUP(F225,'Appendix 3 Rules'!A$34:$O216,15)))+(IF(F225="gc2",VLOOKUP(F225,'Appendix 3 Rules'!A$34:$O216,15)))+(IF(F225="gc3",VLOOKUP(F225,'Appendix 3 Rules'!A$34:$O216,15)))+(IF(F225="gr1",VLOOKUP(F225,'Appendix 3 Rules'!A$34:$O216,15)))+(IF(F225="gr2",VLOOKUP(F225,'Appendix 3 Rules'!A$34:$O216,15)))+(IF(F225="gr3",VLOOKUP(F225,'Appendix 3 Rules'!A$34:$O216,15)))+(IF(F225="h1",VLOOKUP(F225,'Appendix 3 Rules'!A$34:$O216,15)))+(IF(F225="h2",VLOOKUP(F225,'Appendix 3 Rules'!A$34:$O216,15)))+(IF(F225="h3",VLOOKUP(F225,'Appendix 3 Rules'!A$34:$O216,15)))+(IF(F225="i1",VLOOKUP(F225,'Appendix 3 Rules'!A$34:$O216,15)))+(IF(F225="i2",VLOOKUP(F225,'Appendix 3 Rules'!A$34:$O216,15)))+(IF(F225="j1",VLOOKUP(F225,'Appendix 3 Rules'!A$34:$O216,15)))+(IF(F225="j2",VLOOKUP(F225,'Appendix 3 Rules'!A$34:$O216,15)))+(IF(F225="k",VLOOKUP(F225,'Appendix 3 Rules'!A$34:$O216,15)))+(IF(F225="l1",VLOOKUP(F225,'Appendix 3 Rules'!A$34:$O216,15)))+(IF(F225="l2",VLOOKUP(F225,'Appendix 3 Rules'!A$34:$O216,15)))+(IF(F225="m1",VLOOKUP(F225,'Appendix 3 Rules'!A$34:$O216,15)))+(IF(F225="m2",VLOOKUP(F225,'Appendix 3 Rules'!A$34:$O216,15)))+(IF(F225="m3",VLOOKUP(F225,'Appendix 3 Rules'!A$34:$O216,15)))+(IF(F225="n",VLOOKUP(F225,'Appendix 3 Rules'!A$34:$O216,15)))+(IF(F225="o",VLOOKUP(F225,'Appendix 3 Rules'!A$34:$O216,15)))+(IF(F225="p",VLOOKUP(F225,'Appendix 3 Rules'!A$34:$O216,15)))+(IF(F225="q",VLOOKUP(F225,'Appendix 3 Rules'!A$34:$O216,15)))+(IF(F225="r",VLOOKUP(F225,'Appendix 3 Rules'!A$34:$O216,15)))+(IF(F225="s",VLOOKUP(F225,'Appendix 3 Rules'!A$34:$O216,15)))+(IF(F225="t",VLOOKUP(F225,'Appendix 3 Rules'!A$34:$O216,15)))+(IF(F225="u",VLOOKUP(F225,'Appendix 3 Rules'!A$34:$O216,15))))))</f>
        <v/>
      </c>
      <c r="I225" s="15"/>
      <c r="J225" s="16"/>
      <c r="K225" s="15"/>
      <c r="L225" s="16"/>
      <c r="M225" s="15"/>
      <c r="N225" s="16"/>
      <c r="O225" s="15"/>
      <c r="P225" s="16"/>
      <c r="Q225" s="15"/>
      <c r="R225" s="16"/>
      <c r="S225" s="15"/>
      <c r="T225" s="16"/>
      <c r="U225" s="15"/>
      <c r="V225" s="16"/>
      <c r="W225" s="15"/>
      <c r="X225" s="16"/>
      <c r="Y225" s="15"/>
      <c r="Z225" s="16"/>
      <c r="AA225" s="15"/>
      <c r="AB225" s="16"/>
      <c r="AC225" s="11"/>
      <c r="AD225" s="16"/>
      <c r="AE225" s="11"/>
      <c r="AF225" s="16"/>
      <c r="AG225" s="11"/>
      <c r="AH225" s="16"/>
      <c r="AJ225" s="16" t="str">
        <f>IF(AND(F225&lt;&gt;"f",M225&lt;&gt;""),VLOOKUP(F225,'Appendix 3 Rules'!$A$1:$O$34,4,FALSE),"")</f>
        <v/>
      </c>
      <c r="AK225" s="16" t="str">
        <f>IF(Q225="","",VLOOKUP(F225,'Appendix 3 Rules'!$A$1:$N$34,6,FALSE))</f>
        <v/>
      </c>
      <c r="AL225" s="16" t="str">
        <f>IF(AND(F225="f",U225&lt;&gt;""),VLOOKUP(F225,'Appendix 3 Rules'!$A$1:$N$34,8,FALSE),"")</f>
        <v/>
      </c>
    </row>
    <row r="226" spans="2:38" ht="18" customHeight="1" x14ac:dyDescent="0.2">
      <c r="B226" s="92"/>
      <c r="C226" s="12"/>
      <c r="D226" s="13"/>
      <c r="E226" s="12"/>
      <c r="F226" s="11"/>
      <c r="G226" s="26" t="str">
        <f>IF(F226="","",SUMPRODUCT(IF(I226="",0,INDEX('Appendix 3 Rules'!$B$2:$B$18,MATCH(F226,'Appendix 3 Rules'!$A$2:$A$17))))+(IF(K226="",0,INDEX('Appendix 3 Rules'!$C$2:$C$18,MATCH(F226,'Appendix 3 Rules'!$A$2:$A$17))))+(IF(M226="",0,INDEX('Appendix 3 Rules'!$D$2:$D$18,MATCH(F226,'Appendix 3 Rules'!$A$2:$A$17))))+(IF(O226="",0,INDEX('Appendix 3 Rules'!$E$2:$E$18,MATCH(F226,'Appendix 3 Rules'!$A$2:$A$17))))+(IF(Q226="",0,INDEX('Appendix 3 Rules'!$F$2:$F$18,MATCH(F226,'Appendix 3 Rules'!$A$2:$A$17))))+(IF(S226="",0,INDEX('Appendix 3 Rules'!$G$2:$G$18,MATCH(F226,'Appendix 3 Rules'!$A$2:$A$17))))+(IF(U226="",0,INDEX('Appendix 3 Rules'!$H$2:$H$18,MATCH(F226,'Appendix 3 Rules'!$A$2:$A$17))))+(IF(W226="",0,INDEX('Appendix 3 Rules'!$I$2:$I$18,MATCH(F226,'Appendix 3 Rules'!$A$2:$A$17))))+(IF(Y226="",0,INDEX('Appendix 3 Rules'!$J$2:$J$18,MATCH(F226,'Appendix 3 Rules'!$A$2:$A$17))))+(IF(AA226="",0,INDEX('Appendix 3 Rules'!$K$2:$K$18,MATCH(F226,'Appendix 3 Rules'!$A$2:$A$17))))+(IF(AC226="",0,INDEX('Appendix 3 Rules'!$L$2:$L$18,MATCH(F226,'Appendix 3 Rules'!$A$2:$A$17))))+(IF(AE226="",0,INDEX('Appendix 3 Rules'!$M$2:$M$18,MATCH(F226,'Appendix 3 Rules'!$A$2:$A$17))))+(IF(AG226="",0,INDEX('Appendix 3 Rules'!$N$2:$N$18,MATCH(F226,'Appendix 3 Rules'!$A$2:$A$17))))+(IF(F226="gc1",VLOOKUP(F226,'Appendix 3 Rules'!A$34:$O217,15)))+(IF(F226="gc2",VLOOKUP(F226,'Appendix 3 Rules'!A$34:$O217,15)))+(IF(F226="gc3",VLOOKUP(F226,'Appendix 3 Rules'!A$34:$O217,15)))+(IF(F226="gr1",VLOOKUP(F226,'Appendix 3 Rules'!A$34:$O217,15)))+(IF(F226="gr2",VLOOKUP(F226,'Appendix 3 Rules'!A$34:$O217,15)))+(IF(F226="gr3",VLOOKUP(F226,'Appendix 3 Rules'!A$34:$O217,15)))+(IF(F226="h1",VLOOKUP(F226,'Appendix 3 Rules'!A$34:$O217,15)))+(IF(F226="h2",VLOOKUP(F226,'Appendix 3 Rules'!A$34:$O217,15)))+(IF(F226="h3",VLOOKUP(F226,'Appendix 3 Rules'!A$34:$O217,15)))+(IF(F226="i1",VLOOKUP(F226,'Appendix 3 Rules'!A$34:$O217,15)))+(IF(F226="i2",VLOOKUP(F226,'Appendix 3 Rules'!A$34:$O217,15)))+(IF(F226="j1",VLOOKUP(F226,'Appendix 3 Rules'!A$34:$O217,15)))+(IF(F226="j2",VLOOKUP(F226,'Appendix 3 Rules'!A$34:$O217,15)))+(IF(F226="k",VLOOKUP(F226,'Appendix 3 Rules'!A$34:$O217,15)))+(IF(F226="l1",VLOOKUP(F226,'Appendix 3 Rules'!A$34:$O217,15)))+(IF(F226="l2",VLOOKUP(F226,'Appendix 3 Rules'!A$34:$O217,15)))+(IF(F226="m1",VLOOKUP(F226,'Appendix 3 Rules'!A$34:$O217,15)))+(IF(F226="m2",VLOOKUP(F226,'Appendix 3 Rules'!A$34:$O217,15)))+(IF(F226="m3",VLOOKUP(F226,'Appendix 3 Rules'!A$34:$O217,15)))+(IF(F226="n",VLOOKUP(F226,'Appendix 3 Rules'!A$34:$O217,15)))+(IF(F226="o",VLOOKUP(F226,'Appendix 3 Rules'!A$34:$O217,15)))+(IF(F226="p",VLOOKUP(F226,'Appendix 3 Rules'!A$34:$O217,15)))+(IF(F226="q",VLOOKUP(F226,'Appendix 3 Rules'!A$34:$O217,15)))+(IF(F226="r",VLOOKUP(F226,'Appendix 3 Rules'!A$34:$O217,15)))+(IF(F226="s",VLOOKUP(F226,'Appendix 3 Rules'!A$34:$O217,15)))+(IF(F226="t",VLOOKUP(F226,'Appendix 3 Rules'!A$34:$O217,15)))+(IF(F226="u",VLOOKUP(F226,'Appendix 3 Rules'!A$34:$O217,15))))</f>
        <v/>
      </c>
      <c r="H226" s="93" t="str">
        <f>IF(F226="","",IF(OR(F226="d",F226="e",F226="gc1",F226="gc2",F226="gc3",F226="gr1",F226="gr2",F226="gr3",F226="h1",F226="h2",F226="h3",F226="i1",F226="i2",F226="j1",F226="j2",F226="k",F226="l1",F226="l2",F226="m1",F226="m2",F226="m3",F226="n",F226="o",F226="p",F226="q",F226="r",F226="s",F226="t",F226="u",F226="f"),MIN(G226,VLOOKUP(F226,'Appx 3 (Mass) Rules'!$A$1:$D$150,4,0)),MIN(G226,VLOOKUP(F226,'Appx 3 (Mass) Rules'!$A$1:$D$150,4,0),SUMPRODUCT(IF(I226="",0,INDEX('Appendix 3 Rules'!$B$2:$B$18,MATCH(F226,'Appendix 3 Rules'!$A$2:$A$17))))+(IF(K226="",0,INDEX('Appendix 3 Rules'!$C$2:$C$18,MATCH(F226,'Appendix 3 Rules'!$A$2:$A$17))))+(IF(M226="",0,INDEX('Appendix 3 Rules'!$D$2:$D$18,MATCH(F226,'Appendix 3 Rules'!$A$2:$A$17))))+(IF(O226="",0,INDEX('Appendix 3 Rules'!$E$2:$E$18,MATCH(F226,'Appendix 3 Rules'!$A$2:$A$17))))+(IF(Q226="",0,INDEX('Appendix 3 Rules'!$F$2:$F$18,MATCH(F226,'Appendix 3 Rules'!$A$2:$A$17))))+(IF(S226="",0,INDEX('Appendix 3 Rules'!$G$2:$G$18,MATCH(F226,'Appendix 3 Rules'!$A$2:$A$17))))+(IF(U226="",0,INDEX('Appendix 3 Rules'!$H$2:$H$18,MATCH(F226,'Appendix 3 Rules'!$A$2:$A$17))))+(IF(W226="",0,INDEX('Appendix 3 Rules'!$I$2:$I$18,MATCH(F226,'Appendix 3 Rules'!$A$2:$A$17))))+(IF(Y226="",0,INDEX('Appendix 3 Rules'!$J$2:$J$18,MATCH(F226,'Appendix 3 Rules'!$A$2:$A$17))))+(IF(AA226="",0,INDEX('Appendix 3 Rules'!$K$2:$K$18,MATCH(F226,'Appendix 3 Rules'!$A$2:$A$17))))+(IF(AC226="",0,INDEX('Appendix 3 Rules'!$L$2:$L$18,MATCH(F226,'Appendix 3 Rules'!$A$2:$A$17))))+(IF(AE226="",0,INDEX('Appendix 3 Rules'!$M$2:$M$18,MATCH(F226,'Appendix 3 Rules'!$A$2:$A$17))))+(IF(AG226="",0,INDEX('Appendix 3 Rules'!$N$2:$N$18,MATCH(F226,'Appendix 3 Rules'!$A$2:$A$17))))+(IF(F226="gc1",VLOOKUP(F226,'Appendix 3 Rules'!A$34:$O217,15)))+(IF(F226="gc2",VLOOKUP(F226,'Appendix 3 Rules'!A$34:$O217,15)))+(IF(F226="gc3",VLOOKUP(F226,'Appendix 3 Rules'!A$34:$O217,15)))+(IF(F226="gr1",VLOOKUP(F226,'Appendix 3 Rules'!A$34:$O217,15)))+(IF(F226="gr2",VLOOKUP(F226,'Appendix 3 Rules'!A$34:$O217,15)))+(IF(F226="gr3",VLOOKUP(F226,'Appendix 3 Rules'!A$34:$O217,15)))+(IF(F226="h1",VLOOKUP(F226,'Appendix 3 Rules'!A$34:$O217,15)))+(IF(F226="h2",VLOOKUP(F226,'Appendix 3 Rules'!A$34:$O217,15)))+(IF(F226="h3",VLOOKUP(F226,'Appendix 3 Rules'!A$34:$O217,15)))+(IF(F226="i1",VLOOKUP(F226,'Appendix 3 Rules'!A$34:$O217,15)))+(IF(F226="i2",VLOOKUP(F226,'Appendix 3 Rules'!A$34:$O217,15)))+(IF(F226="j1",VLOOKUP(F226,'Appendix 3 Rules'!A$34:$O217,15)))+(IF(F226="j2",VLOOKUP(F226,'Appendix 3 Rules'!A$34:$O217,15)))+(IF(F226="k",VLOOKUP(F226,'Appendix 3 Rules'!A$34:$O217,15)))+(IF(F226="l1",VLOOKUP(F226,'Appendix 3 Rules'!A$34:$O217,15)))+(IF(F226="l2",VLOOKUP(F226,'Appendix 3 Rules'!A$34:$O217,15)))+(IF(F226="m1",VLOOKUP(F226,'Appendix 3 Rules'!A$34:$O217,15)))+(IF(F226="m2",VLOOKUP(F226,'Appendix 3 Rules'!A$34:$O217,15)))+(IF(F226="m3",VLOOKUP(F226,'Appendix 3 Rules'!A$34:$O217,15)))+(IF(F226="n",VLOOKUP(F226,'Appendix 3 Rules'!A$34:$O217,15)))+(IF(F226="o",VLOOKUP(F226,'Appendix 3 Rules'!A$34:$O217,15)))+(IF(F226="p",VLOOKUP(F226,'Appendix 3 Rules'!A$34:$O217,15)))+(IF(F226="q",VLOOKUP(F226,'Appendix 3 Rules'!A$34:$O217,15)))+(IF(F226="r",VLOOKUP(F226,'Appendix 3 Rules'!A$34:$O217,15)))+(IF(F226="s",VLOOKUP(F226,'Appendix 3 Rules'!A$34:$O217,15)))+(IF(F226="t",VLOOKUP(F226,'Appendix 3 Rules'!A$34:$O217,15)))+(IF(F226="u",VLOOKUP(F226,'Appendix 3 Rules'!A$34:$O217,15))))))</f>
        <v/>
      </c>
      <c r="I226" s="14"/>
      <c r="J226" s="17"/>
      <c r="K226" s="14"/>
      <c r="L226" s="17"/>
      <c r="M226" s="14"/>
      <c r="N226" s="17"/>
      <c r="O226" s="14"/>
      <c r="P226" s="17"/>
      <c r="Q226" s="14"/>
      <c r="R226" s="17"/>
      <c r="S226" s="90"/>
      <c r="T226" s="17"/>
      <c r="U226" s="14"/>
      <c r="V226" s="17"/>
      <c r="W226" s="14"/>
      <c r="X226" s="17"/>
      <c r="Y226" s="91"/>
      <c r="Z226" s="17"/>
      <c r="AA226" s="91"/>
      <c r="AB226" s="17"/>
      <c r="AC226" s="11"/>
      <c r="AD226" s="16"/>
      <c r="AE226" s="11"/>
      <c r="AF226" s="16"/>
      <c r="AG226" s="11"/>
      <c r="AH226" s="16"/>
      <c r="AJ226" s="16" t="str">
        <f>IF(AND(F226&lt;&gt;"f",M226&lt;&gt;""),VLOOKUP(F226,'Appendix 3 Rules'!$A$1:$O$34,4,FALSE),"")</f>
        <v/>
      </c>
      <c r="AK226" s="16" t="str">
        <f>IF(Q226="","",VLOOKUP(F226,'Appendix 3 Rules'!$A$1:$N$34,6,FALSE))</f>
        <v/>
      </c>
      <c r="AL226" s="16" t="str">
        <f>IF(AND(F226="f",U226&lt;&gt;""),VLOOKUP(F226,'Appendix 3 Rules'!$A$1:$N$34,8,FALSE),"")</f>
        <v/>
      </c>
    </row>
    <row r="227" spans="2:38" ht="18" customHeight="1" x14ac:dyDescent="0.2">
      <c r="B227" s="92"/>
      <c r="C227" s="12"/>
      <c r="D227" s="13"/>
      <c r="E227" s="12"/>
      <c r="F227" s="11"/>
      <c r="G227" s="26" t="str">
        <f>IF(F227="","",SUMPRODUCT(IF(I227="",0,INDEX('Appendix 3 Rules'!$B$2:$B$18,MATCH(F227,'Appendix 3 Rules'!$A$2:$A$17))))+(IF(K227="",0,INDEX('Appendix 3 Rules'!$C$2:$C$18,MATCH(F227,'Appendix 3 Rules'!$A$2:$A$17))))+(IF(M227="",0,INDEX('Appendix 3 Rules'!$D$2:$D$18,MATCH(F227,'Appendix 3 Rules'!$A$2:$A$17))))+(IF(O227="",0,INDEX('Appendix 3 Rules'!$E$2:$E$18,MATCH(F227,'Appendix 3 Rules'!$A$2:$A$17))))+(IF(Q227="",0,INDEX('Appendix 3 Rules'!$F$2:$F$18,MATCH(F227,'Appendix 3 Rules'!$A$2:$A$17))))+(IF(S227="",0,INDEX('Appendix 3 Rules'!$G$2:$G$18,MATCH(F227,'Appendix 3 Rules'!$A$2:$A$17))))+(IF(U227="",0,INDEX('Appendix 3 Rules'!$H$2:$H$18,MATCH(F227,'Appendix 3 Rules'!$A$2:$A$17))))+(IF(W227="",0,INDEX('Appendix 3 Rules'!$I$2:$I$18,MATCH(F227,'Appendix 3 Rules'!$A$2:$A$17))))+(IF(Y227="",0,INDEX('Appendix 3 Rules'!$J$2:$J$18,MATCH(F227,'Appendix 3 Rules'!$A$2:$A$17))))+(IF(AA227="",0,INDEX('Appendix 3 Rules'!$K$2:$K$18,MATCH(F227,'Appendix 3 Rules'!$A$2:$A$17))))+(IF(AC227="",0,INDEX('Appendix 3 Rules'!$L$2:$L$18,MATCH(F227,'Appendix 3 Rules'!$A$2:$A$17))))+(IF(AE227="",0,INDEX('Appendix 3 Rules'!$M$2:$M$18,MATCH(F227,'Appendix 3 Rules'!$A$2:$A$17))))+(IF(AG227="",0,INDEX('Appendix 3 Rules'!$N$2:$N$18,MATCH(F227,'Appendix 3 Rules'!$A$2:$A$17))))+(IF(F227="gc1",VLOOKUP(F227,'Appendix 3 Rules'!A$34:$O218,15)))+(IF(F227="gc2",VLOOKUP(F227,'Appendix 3 Rules'!A$34:$O218,15)))+(IF(F227="gc3",VLOOKUP(F227,'Appendix 3 Rules'!A$34:$O218,15)))+(IF(F227="gr1",VLOOKUP(F227,'Appendix 3 Rules'!A$34:$O218,15)))+(IF(F227="gr2",VLOOKUP(F227,'Appendix 3 Rules'!A$34:$O218,15)))+(IF(F227="gr3",VLOOKUP(F227,'Appendix 3 Rules'!A$34:$O218,15)))+(IF(F227="h1",VLOOKUP(F227,'Appendix 3 Rules'!A$34:$O218,15)))+(IF(F227="h2",VLOOKUP(F227,'Appendix 3 Rules'!A$34:$O218,15)))+(IF(F227="h3",VLOOKUP(F227,'Appendix 3 Rules'!A$34:$O218,15)))+(IF(F227="i1",VLOOKUP(F227,'Appendix 3 Rules'!A$34:$O218,15)))+(IF(F227="i2",VLOOKUP(F227,'Appendix 3 Rules'!A$34:$O218,15)))+(IF(F227="j1",VLOOKUP(F227,'Appendix 3 Rules'!A$34:$O218,15)))+(IF(F227="j2",VLOOKUP(F227,'Appendix 3 Rules'!A$34:$O218,15)))+(IF(F227="k",VLOOKUP(F227,'Appendix 3 Rules'!A$34:$O218,15)))+(IF(F227="l1",VLOOKUP(F227,'Appendix 3 Rules'!A$34:$O218,15)))+(IF(F227="l2",VLOOKUP(F227,'Appendix 3 Rules'!A$34:$O218,15)))+(IF(F227="m1",VLOOKUP(F227,'Appendix 3 Rules'!A$34:$O218,15)))+(IF(F227="m2",VLOOKUP(F227,'Appendix 3 Rules'!A$34:$O218,15)))+(IF(F227="m3",VLOOKUP(F227,'Appendix 3 Rules'!A$34:$O218,15)))+(IF(F227="n",VLOOKUP(F227,'Appendix 3 Rules'!A$34:$O218,15)))+(IF(F227="o",VLOOKUP(F227,'Appendix 3 Rules'!A$34:$O218,15)))+(IF(F227="p",VLOOKUP(F227,'Appendix 3 Rules'!A$34:$O218,15)))+(IF(F227="q",VLOOKUP(F227,'Appendix 3 Rules'!A$34:$O218,15)))+(IF(F227="r",VLOOKUP(F227,'Appendix 3 Rules'!A$34:$O218,15)))+(IF(F227="s",VLOOKUP(F227,'Appendix 3 Rules'!A$34:$O218,15)))+(IF(F227="t",VLOOKUP(F227,'Appendix 3 Rules'!A$34:$O218,15)))+(IF(F227="u",VLOOKUP(F227,'Appendix 3 Rules'!A$34:$O218,15))))</f>
        <v/>
      </c>
      <c r="H227" s="93" t="str">
        <f>IF(F227="","",IF(OR(F227="d",F227="e",F227="gc1",F227="gc2",F227="gc3",F227="gr1",F227="gr2",F227="gr3",F227="h1",F227="h2",F227="h3",F227="i1",F227="i2",F227="j1",F227="j2",F227="k",F227="l1",F227="l2",F227="m1",F227="m2",F227="m3",F227="n",F227="o",F227="p",F227="q",F227="r",F227="s",F227="t",F227="u",F227="f"),MIN(G227,VLOOKUP(F227,'Appx 3 (Mass) Rules'!$A$1:$D$150,4,0)),MIN(G227,VLOOKUP(F227,'Appx 3 (Mass) Rules'!$A$1:$D$150,4,0),SUMPRODUCT(IF(I227="",0,INDEX('Appendix 3 Rules'!$B$2:$B$18,MATCH(F227,'Appendix 3 Rules'!$A$2:$A$17))))+(IF(K227="",0,INDEX('Appendix 3 Rules'!$C$2:$C$18,MATCH(F227,'Appendix 3 Rules'!$A$2:$A$17))))+(IF(M227="",0,INDEX('Appendix 3 Rules'!$D$2:$D$18,MATCH(F227,'Appendix 3 Rules'!$A$2:$A$17))))+(IF(O227="",0,INDEX('Appendix 3 Rules'!$E$2:$E$18,MATCH(F227,'Appendix 3 Rules'!$A$2:$A$17))))+(IF(Q227="",0,INDEX('Appendix 3 Rules'!$F$2:$F$18,MATCH(F227,'Appendix 3 Rules'!$A$2:$A$17))))+(IF(S227="",0,INDEX('Appendix 3 Rules'!$G$2:$G$18,MATCH(F227,'Appendix 3 Rules'!$A$2:$A$17))))+(IF(U227="",0,INDEX('Appendix 3 Rules'!$H$2:$H$18,MATCH(F227,'Appendix 3 Rules'!$A$2:$A$17))))+(IF(W227="",0,INDEX('Appendix 3 Rules'!$I$2:$I$18,MATCH(F227,'Appendix 3 Rules'!$A$2:$A$17))))+(IF(Y227="",0,INDEX('Appendix 3 Rules'!$J$2:$J$18,MATCH(F227,'Appendix 3 Rules'!$A$2:$A$17))))+(IF(AA227="",0,INDEX('Appendix 3 Rules'!$K$2:$K$18,MATCH(F227,'Appendix 3 Rules'!$A$2:$A$17))))+(IF(AC227="",0,INDEX('Appendix 3 Rules'!$L$2:$L$18,MATCH(F227,'Appendix 3 Rules'!$A$2:$A$17))))+(IF(AE227="",0,INDEX('Appendix 3 Rules'!$M$2:$M$18,MATCH(F227,'Appendix 3 Rules'!$A$2:$A$17))))+(IF(AG227="",0,INDEX('Appendix 3 Rules'!$N$2:$N$18,MATCH(F227,'Appendix 3 Rules'!$A$2:$A$17))))+(IF(F227="gc1",VLOOKUP(F227,'Appendix 3 Rules'!A$34:$O218,15)))+(IF(F227="gc2",VLOOKUP(F227,'Appendix 3 Rules'!A$34:$O218,15)))+(IF(F227="gc3",VLOOKUP(F227,'Appendix 3 Rules'!A$34:$O218,15)))+(IF(F227="gr1",VLOOKUP(F227,'Appendix 3 Rules'!A$34:$O218,15)))+(IF(F227="gr2",VLOOKUP(F227,'Appendix 3 Rules'!A$34:$O218,15)))+(IF(F227="gr3",VLOOKUP(F227,'Appendix 3 Rules'!A$34:$O218,15)))+(IF(F227="h1",VLOOKUP(F227,'Appendix 3 Rules'!A$34:$O218,15)))+(IF(F227="h2",VLOOKUP(F227,'Appendix 3 Rules'!A$34:$O218,15)))+(IF(F227="h3",VLOOKUP(F227,'Appendix 3 Rules'!A$34:$O218,15)))+(IF(F227="i1",VLOOKUP(F227,'Appendix 3 Rules'!A$34:$O218,15)))+(IF(F227="i2",VLOOKUP(F227,'Appendix 3 Rules'!A$34:$O218,15)))+(IF(F227="j1",VLOOKUP(F227,'Appendix 3 Rules'!A$34:$O218,15)))+(IF(F227="j2",VLOOKUP(F227,'Appendix 3 Rules'!A$34:$O218,15)))+(IF(F227="k",VLOOKUP(F227,'Appendix 3 Rules'!A$34:$O218,15)))+(IF(F227="l1",VLOOKUP(F227,'Appendix 3 Rules'!A$34:$O218,15)))+(IF(F227="l2",VLOOKUP(F227,'Appendix 3 Rules'!A$34:$O218,15)))+(IF(F227="m1",VLOOKUP(F227,'Appendix 3 Rules'!A$34:$O218,15)))+(IF(F227="m2",VLOOKUP(F227,'Appendix 3 Rules'!A$34:$O218,15)))+(IF(F227="m3",VLOOKUP(F227,'Appendix 3 Rules'!A$34:$O218,15)))+(IF(F227="n",VLOOKUP(F227,'Appendix 3 Rules'!A$34:$O218,15)))+(IF(F227="o",VLOOKUP(F227,'Appendix 3 Rules'!A$34:$O218,15)))+(IF(F227="p",VLOOKUP(F227,'Appendix 3 Rules'!A$34:$O218,15)))+(IF(F227="q",VLOOKUP(F227,'Appendix 3 Rules'!A$34:$O218,15)))+(IF(F227="r",VLOOKUP(F227,'Appendix 3 Rules'!A$34:$O218,15)))+(IF(F227="s",VLOOKUP(F227,'Appendix 3 Rules'!A$34:$O218,15)))+(IF(F227="t",VLOOKUP(F227,'Appendix 3 Rules'!A$34:$O218,15)))+(IF(F227="u",VLOOKUP(F227,'Appendix 3 Rules'!A$34:$O218,15))))))</f>
        <v/>
      </c>
      <c r="I227" s="15"/>
      <c r="J227" s="16"/>
      <c r="K227" s="15"/>
      <c r="L227" s="16"/>
      <c r="M227" s="15"/>
      <c r="N227" s="16"/>
      <c r="O227" s="15"/>
      <c r="P227" s="16"/>
      <c r="Q227" s="15"/>
      <c r="R227" s="16"/>
      <c r="S227" s="15"/>
      <c r="T227" s="16"/>
      <c r="U227" s="15"/>
      <c r="V227" s="16"/>
      <c r="W227" s="15"/>
      <c r="X227" s="16"/>
      <c r="Y227" s="15"/>
      <c r="Z227" s="16"/>
      <c r="AA227" s="15"/>
      <c r="AB227" s="16"/>
      <c r="AC227" s="11"/>
      <c r="AD227" s="16"/>
      <c r="AE227" s="11"/>
      <c r="AF227" s="16"/>
      <c r="AG227" s="11"/>
      <c r="AH227" s="16"/>
      <c r="AJ227" s="16" t="str">
        <f>IF(AND(F227&lt;&gt;"f",M227&lt;&gt;""),VLOOKUP(F227,'Appendix 3 Rules'!$A$1:$O$34,4,FALSE),"")</f>
        <v/>
      </c>
      <c r="AK227" s="16" t="str">
        <f>IF(Q227="","",VLOOKUP(F227,'Appendix 3 Rules'!$A$1:$N$34,6,FALSE))</f>
        <v/>
      </c>
      <c r="AL227" s="16" t="str">
        <f>IF(AND(F227="f",U227&lt;&gt;""),VLOOKUP(F227,'Appendix 3 Rules'!$A$1:$N$34,8,FALSE),"")</f>
        <v/>
      </c>
    </row>
    <row r="228" spans="2:38" ht="18" customHeight="1" x14ac:dyDescent="0.2">
      <c r="B228" s="92"/>
      <c r="C228" s="12"/>
      <c r="D228" s="13"/>
      <c r="E228" s="12"/>
      <c r="F228" s="11"/>
      <c r="G228" s="26" t="str">
        <f>IF(F228="","",SUMPRODUCT(IF(I228="",0,INDEX('Appendix 3 Rules'!$B$2:$B$18,MATCH(F228,'Appendix 3 Rules'!$A$2:$A$17))))+(IF(K228="",0,INDEX('Appendix 3 Rules'!$C$2:$C$18,MATCH(F228,'Appendix 3 Rules'!$A$2:$A$17))))+(IF(M228="",0,INDEX('Appendix 3 Rules'!$D$2:$D$18,MATCH(F228,'Appendix 3 Rules'!$A$2:$A$17))))+(IF(O228="",0,INDEX('Appendix 3 Rules'!$E$2:$E$18,MATCH(F228,'Appendix 3 Rules'!$A$2:$A$17))))+(IF(Q228="",0,INDEX('Appendix 3 Rules'!$F$2:$F$18,MATCH(F228,'Appendix 3 Rules'!$A$2:$A$17))))+(IF(S228="",0,INDEX('Appendix 3 Rules'!$G$2:$G$18,MATCH(F228,'Appendix 3 Rules'!$A$2:$A$17))))+(IF(U228="",0,INDEX('Appendix 3 Rules'!$H$2:$H$18,MATCH(F228,'Appendix 3 Rules'!$A$2:$A$17))))+(IF(W228="",0,INDEX('Appendix 3 Rules'!$I$2:$I$18,MATCH(F228,'Appendix 3 Rules'!$A$2:$A$17))))+(IF(Y228="",0,INDEX('Appendix 3 Rules'!$J$2:$J$18,MATCH(F228,'Appendix 3 Rules'!$A$2:$A$17))))+(IF(AA228="",0,INDEX('Appendix 3 Rules'!$K$2:$K$18,MATCH(F228,'Appendix 3 Rules'!$A$2:$A$17))))+(IF(AC228="",0,INDEX('Appendix 3 Rules'!$L$2:$L$18,MATCH(F228,'Appendix 3 Rules'!$A$2:$A$17))))+(IF(AE228="",0,INDEX('Appendix 3 Rules'!$M$2:$M$18,MATCH(F228,'Appendix 3 Rules'!$A$2:$A$17))))+(IF(AG228="",0,INDEX('Appendix 3 Rules'!$N$2:$N$18,MATCH(F228,'Appendix 3 Rules'!$A$2:$A$17))))+(IF(F228="gc1",VLOOKUP(F228,'Appendix 3 Rules'!A$34:$O219,15)))+(IF(F228="gc2",VLOOKUP(F228,'Appendix 3 Rules'!A$34:$O219,15)))+(IF(F228="gc3",VLOOKUP(F228,'Appendix 3 Rules'!A$34:$O219,15)))+(IF(F228="gr1",VLOOKUP(F228,'Appendix 3 Rules'!A$34:$O219,15)))+(IF(F228="gr2",VLOOKUP(F228,'Appendix 3 Rules'!A$34:$O219,15)))+(IF(F228="gr3",VLOOKUP(F228,'Appendix 3 Rules'!A$34:$O219,15)))+(IF(F228="h1",VLOOKUP(F228,'Appendix 3 Rules'!A$34:$O219,15)))+(IF(F228="h2",VLOOKUP(F228,'Appendix 3 Rules'!A$34:$O219,15)))+(IF(F228="h3",VLOOKUP(F228,'Appendix 3 Rules'!A$34:$O219,15)))+(IF(F228="i1",VLOOKUP(F228,'Appendix 3 Rules'!A$34:$O219,15)))+(IF(F228="i2",VLOOKUP(F228,'Appendix 3 Rules'!A$34:$O219,15)))+(IF(F228="j1",VLOOKUP(F228,'Appendix 3 Rules'!A$34:$O219,15)))+(IF(F228="j2",VLOOKUP(F228,'Appendix 3 Rules'!A$34:$O219,15)))+(IF(F228="k",VLOOKUP(F228,'Appendix 3 Rules'!A$34:$O219,15)))+(IF(F228="l1",VLOOKUP(F228,'Appendix 3 Rules'!A$34:$O219,15)))+(IF(F228="l2",VLOOKUP(F228,'Appendix 3 Rules'!A$34:$O219,15)))+(IF(F228="m1",VLOOKUP(F228,'Appendix 3 Rules'!A$34:$O219,15)))+(IF(F228="m2",VLOOKUP(F228,'Appendix 3 Rules'!A$34:$O219,15)))+(IF(F228="m3",VLOOKUP(F228,'Appendix 3 Rules'!A$34:$O219,15)))+(IF(F228="n",VLOOKUP(F228,'Appendix 3 Rules'!A$34:$O219,15)))+(IF(F228="o",VLOOKUP(F228,'Appendix 3 Rules'!A$34:$O219,15)))+(IF(F228="p",VLOOKUP(F228,'Appendix 3 Rules'!A$34:$O219,15)))+(IF(F228="q",VLOOKUP(F228,'Appendix 3 Rules'!A$34:$O219,15)))+(IF(F228="r",VLOOKUP(F228,'Appendix 3 Rules'!A$34:$O219,15)))+(IF(F228="s",VLOOKUP(F228,'Appendix 3 Rules'!A$34:$O219,15)))+(IF(F228="t",VLOOKUP(F228,'Appendix 3 Rules'!A$34:$O219,15)))+(IF(F228="u",VLOOKUP(F228,'Appendix 3 Rules'!A$34:$O219,15))))</f>
        <v/>
      </c>
      <c r="H228" s="93" t="str">
        <f>IF(F228="","",IF(OR(F228="d",F228="e",F228="gc1",F228="gc2",F228="gc3",F228="gr1",F228="gr2",F228="gr3",F228="h1",F228="h2",F228="h3",F228="i1",F228="i2",F228="j1",F228="j2",F228="k",F228="l1",F228="l2",F228="m1",F228="m2",F228="m3",F228="n",F228="o",F228="p",F228="q",F228="r",F228="s",F228="t",F228="u",F228="f"),MIN(G228,VLOOKUP(F228,'Appx 3 (Mass) Rules'!$A$1:$D$150,4,0)),MIN(G228,VLOOKUP(F228,'Appx 3 (Mass) Rules'!$A$1:$D$150,4,0),SUMPRODUCT(IF(I228="",0,INDEX('Appendix 3 Rules'!$B$2:$B$18,MATCH(F228,'Appendix 3 Rules'!$A$2:$A$17))))+(IF(K228="",0,INDEX('Appendix 3 Rules'!$C$2:$C$18,MATCH(F228,'Appendix 3 Rules'!$A$2:$A$17))))+(IF(M228="",0,INDEX('Appendix 3 Rules'!$D$2:$D$18,MATCH(F228,'Appendix 3 Rules'!$A$2:$A$17))))+(IF(O228="",0,INDEX('Appendix 3 Rules'!$E$2:$E$18,MATCH(F228,'Appendix 3 Rules'!$A$2:$A$17))))+(IF(Q228="",0,INDEX('Appendix 3 Rules'!$F$2:$F$18,MATCH(F228,'Appendix 3 Rules'!$A$2:$A$17))))+(IF(S228="",0,INDEX('Appendix 3 Rules'!$G$2:$G$18,MATCH(F228,'Appendix 3 Rules'!$A$2:$A$17))))+(IF(U228="",0,INDEX('Appendix 3 Rules'!$H$2:$H$18,MATCH(F228,'Appendix 3 Rules'!$A$2:$A$17))))+(IF(W228="",0,INDEX('Appendix 3 Rules'!$I$2:$I$18,MATCH(F228,'Appendix 3 Rules'!$A$2:$A$17))))+(IF(Y228="",0,INDEX('Appendix 3 Rules'!$J$2:$J$18,MATCH(F228,'Appendix 3 Rules'!$A$2:$A$17))))+(IF(AA228="",0,INDEX('Appendix 3 Rules'!$K$2:$K$18,MATCH(F228,'Appendix 3 Rules'!$A$2:$A$17))))+(IF(AC228="",0,INDEX('Appendix 3 Rules'!$L$2:$L$18,MATCH(F228,'Appendix 3 Rules'!$A$2:$A$17))))+(IF(AE228="",0,INDEX('Appendix 3 Rules'!$M$2:$M$18,MATCH(F228,'Appendix 3 Rules'!$A$2:$A$17))))+(IF(AG228="",0,INDEX('Appendix 3 Rules'!$N$2:$N$18,MATCH(F228,'Appendix 3 Rules'!$A$2:$A$17))))+(IF(F228="gc1",VLOOKUP(F228,'Appendix 3 Rules'!A$34:$O219,15)))+(IF(F228="gc2",VLOOKUP(F228,'Appendix 3 Rules'!A$34:$O219,15)))+(IF(F228="gc3",VLOOKUP(F228,'Appendix 3 Rules'!A$34:$O219,15)))+(IF(F228="gr1",VLOOKUP(F228,'Appendix 3 Rules'!A$34:$O219,15)))+(IF(F228="gr2",VLOOKUP(F228,'Appendix 3 Rules'!A$34:$O219,15)))+(IF(F228="gr3",VLOOKUP(F228,'Appendix 3 Rules'!A$34:$O219,15)))+(IF(F228="h1",VLOOKUP(F228,'Appendix 3 Rules'!A$34:$O219,15)))+(IF(F228="h2",VLOOKUP(F228,'Appendix 3 Rules'!A$34:$O219,15)))+(IF(F228="h3",VLOOKUP(F228,'Appendix 3 Rules'!A$34:$O219,15)))+(IF(F228="i1",VLOOKUP(F228,'Appendix 3 Rules'!A$34:$O219,15)))+(IF(F228="i2",VLOOKUP(F228,'Appendix 3 Rules'!A$34:$O219,15)))+(IF(F228="j1",VLOOKUP(F228,'Appendix 3 Rules'!A$34:$O219,15)))+(IF(F228="j2",VLOOKUP(F228,'Appendix 3 Rules'!A$34:$O219,15)))+(IF(F228="k",VLOOKUP(F228,'Appendix 3 Rules'!A$34:$O219,15)))+(IF(F228="l1",VLOOKUP(F228,'Appendix 3 Rules'!A$34:$O219,15)))+(IF(F228="l2",VLOOKUP(F228,'Appendix 3 Rules'!A$34:$O219,15)))+(IF(F228="m1",VLOOKUP(F228,'Appendix 3 Rules'!A$34:$O219,15)))+(IF(F228="m2",VLOOKUP(F228,'Appendix 3 Rules'!A$34:$O219,15)))+(IF(F228="m3",VLOOKUP(F228,'Appendix 3 Rules'!A$34:$O219,15)))+(IF(F228="n",VLOOKUP(F228,'Appendix 3 Rules'!A$34:$O219,15)))+(IF(F228="o",VLOOKUP(F228,'Appendix 3 Rules'!A$34:$O219,15)))+(IF(F228="p",VLOOKUP(F228,'Appendix 3 Rules'!A$34:$O219,15)))+(IF(F228="q",VLOOKUP(F228,'Appendix 3 Rules'!A$34:$O219,15)))+(IF(F228="r",VLOOKUP(F228,'Appendix 3 Rules'!A$34:$O219,15)))+(IF(F228="s",VLOOKUP(F228,'Appendix 3 Rules'!A$34:$O219,15)))+(IF(F228="t",VLOOKUP(F228,'Appendix 3 Rules'!A$34:$O219,15)))+(IF(F228="u",VLOOKUP(F228,'Appendix 3 Rules'!A$34:$O219,15))))))</f>
        <v/>
      </c>
      <c r="I228" s="14"/>
      <c r="J228" s="17"/>
      <c r="K228" s="14"/>
      <c r="L228" s="17"/>
      <c r="M228" s="14"/>
      <c r="N228" s="17"/>
      <c r="O228" s="14"/>
      <c r="P228" s="17"/>
      <c r="Q228" s="14"/>
      <c r="R228" s="17"/>
      <c r="S228" s="90"/>
      <c r="T228" s="17"/>
      <c r="U228" s="14"/>
      <c r="V228" s="17"/>
      <c r="W228" s="14"/>
      <c r="X228" s="17"/>
      <c r="Y228" s="91"/>
      <c r="Z228" s="17"/>
      <c r="AA228" s="91"/>
      <c r="AB228" s="17"/>
      <c r="AC228" s="11"/>
      <c r="AD228" s="16"/>
      <c r="AE228" s="11"/>
      <c r="AF228" s="16"/>
      <c r="AG228" s="11"/>
      <c r="AH228" s="16"/>
      <c r="AJ228" s="16" t="str">
        <f>IF(AND(F228&lt;&gt;"f",M228&lt;&gt;""),VLOOKUP(F228,'Appendix 3 Rules'!$A$1:$O$34,4,FALSE),"")</f>
        <v/>
      </c>
      <c r="AK228" s="16" t="str">
        <f>IF(Q228="","",VLOOKUP(F228,'Appendix 3 Rules'!$A$1:$N$34,6,FALSE))</f>
        <v/>
      </c>
      <c r="AL228" s="16" t="str">
        <f>IF(AND(F228="f",U228&lt;&gt;""),VLOOKUP(F228,'Appendix 3 Rules'!$A$1:$N$34,8,FALSE),"")</f>
        <v/>
      </c>
    </row>
    <row r="229" spans="2:38" ht="18" customHeight="1" x14ac:dyDescent="0.2">
      <c r="B229" s="92"/>
      <c r="C229" s="12"/>
      <c r="D229" s="13"/>
      <c r="E229" s="12"/>
      <c r="F229" s="11"/>
      <c r="G229" s="26" t="str">
        <f>IF(F229="","",SUMPRODUCT(IF(I229="",0,INDEX('Appendix 3 Rules'!$B$2:$B$18,MATCH(F229,'Appendix 3 Rules'!$A$2:$A$17))))+(IF(K229="",0,INDEX('Appendix 3 Rules'!$C$2:$C$18,MATCH(F229,'Appendix 3 Rules'!$A$2:$A$17))))+(IF(M229="",0,INDEX('Appendix 3 Rules'!$D$2:$D$18,MATCH(F229,'Appendix 3 Rules'!$A$2:$A$17))))+(IF(O229="",0,INDEX('Appendix 3 Rules'!$E$2:$E$18,MATCH(F229,'Appendix 3 Rules'!$A$2:$A$17))))+(IF(Q229="",0,INDEX('Appendix 3 Rules'!$F$2:$F$18,MATCH(F229,'Appendix 3 Rules'!$A$2:$A$17))))+(IF(S229="",0,INDEX('Appendix 3 Rules'!$G$2:$G$18,MATCH(F229,'Appendix 3 Rules'!$A$2:$A$17))))+(IF(U229="",0,INDEX('Appendix 3 Rules'!$H$2:$H$18,MATCH(F229,'Appendix 3 Rules'!$A$2:$A$17))))+(IF(W229="",0,INDEX('Appendix 3 Rules'!$I$2:$I$18,MATCH(F229,'Appendix 3 Rules'!$A$2:$A$17))))+(IF(Y229="",0,INDEX('Appendix 3 Rules'!$J$2:$J$18,MATCH(F229,'Appendix 3 Rules'!$A$2:$A$17))))+(IF(AA229="",0,INDEX('Appendix 3 Rules'!$K$2:$K$18,MATCH(F229,'Appendix 3 Rules'!$A$2:$A$17))))+(IF(AC229="",0,INDEX('Appendix 3 Rules'!$L$2:$L$18,MATCH(F229,'Appendix 3 Rules'!$A$2:$A$17))))+(IF(AE229="",0,INDEX('Appendix 3 Rules'!$M$2:$M$18,MATCH(F229,'Appendix 3 Rules'!$A$2:$A$17))))+(IF(AG229="",0,INDEX('Appendix 3 Rules'!$N$2:$N$18,MATCH(F229,'Appendix 3 Rules'!$A$2:$A$17))))+(IF(F229="gc1",VLOOKUP(F229,'Appendix 3 Rules'!A$34:$O220,15)))+(IF(F229="gc2",VLOOKUP(F229,'Appendix 3 Rules'!A$34:$O220,15)))+(IF(F229="gc3",VLOOKUP(F229,'Appendix 3 Rules'!A$34:$O220,15)))+(IF(F229="gr1",VLOOKUP(F229,'Appendix 3 Rules'!A$34:$O220,15)))+(IF(F229="gr2",VLOOKUP(F229,'Appendix 3 Rules'!A$34:$O220,15)))+(IF(F229="gr3",VLOOKUP(F229,'Appendix 3 Rules'!A$34:$O220,15)))+(IF(F229="h1",VLOOKUP(F229,'Appendix 3 Rules'!A$34:$O220,15)))+(IF(F229="h2",VLOOKUP(F229,'Appendix 3 Rules'!A$34:$O220,15)))+(IF(F229="h3",VLOOKUP(F229,'Appendix 3 Rules'!A$34:$O220,15)))+(IF(F229="i1",VLOOKUP(F229,'Appendix 3 Rules'!A$34:$O220,15)))+(IF(F229="i2",VLOOKUP(F229,'Appendix 3 Rules'!A$34:$O220,15)))+(IF(F229="j1",VLOOKUP(F229,'Appendix 3 Rules'!A$34:$O220,15)))+(IF(F229="j2",VLOOKUP(F229,'Appendix 3 Rules'!A$34:$O220,15)))+(IF(F229="k",VLOOKUP(F229,'Appendix 3 Rules'!A$34:$O220,15)))+(IF(F229="l1",VLOOKUP(F229,'Appendix 3 Rules'!A$34:$O220,15)))+(IF(F229="l2",VLOOKUP(F229,'Appendix 3 Rules'!A$34:$O220,15)))+(IF(F229="m1",VLOOKUP(F229,'Appendix 3 Rules'!A$34:$O220,15)))+(IF(F229="m2",VLOOKUP(F229,'Appendix 3 Rules'!A$34:$O220,15)))+(IF(F229="m3",VLOOKUP(F229,'Appendix 3 Rules'!A$34:$O220,15)))+(IF(F229="n",VLOOKUP(F229,'Appendix 3 Rules'!A$34:$O220,15)))+(IF(F229="o",VLOOKUP(F229,'Appendix 3 Rules'!A$34:$O220,15)))+(IF(F229="p",VLOOKUP(F229,'Appendix 3 Rules'!A$34:$O220,15)))+(IF(F229="q",VLOOKUP(F229,'Appendix 3 Rules'!A$34:$O220,15)))+(IF(F229="r",VLOOKUP(F229,'Appendix 3 Rules'!A$34:$O220,15)))+(IF(F229="s",VLOOKUP(F229,'Appendix 3 Rules'!A$34:$O220,15)))+(IF(F229="t",VLOOKUP(F229,'Appendix 3 Rules'!A$34:$O220,15)))+(IF(F229="u",VLOOKUP(F229,'Appendix 3 Rules'!A$34:$O220,15))))</f>
        <v/>
      </c>
      <c r="H229" s="93" t="str">
        <f>IF(F229="","",IF(OR(F229="d",F229="e",F229="gc1",F229="gc2",F229="gc3",F229="gr1",F229="gr2",F229="gr3",F229="h1",F229="h2",F229="h3",F229="i1",F229="i2",F229="j1",F229="j2",F229="k",F229="l1",F229="l2",F229="m1",F229="m2",F229="m3",F229="n",F229="o",F229="p",F229="q",F229="r",F229="s",F229="t",F229="u",F229="f"),MIN(G229,VLOOKUP(F229,'Appx 3 (Mass) Rules'!$A$1:$D$150,4,0)),MIN(G229,VLOOKUP(F229,'Appx 3 (Mass) Rules'!$A$1:$D$150,4,0),SUMPRODUCT(IF(I229="",0,INDEX('Appendix 3 Rules'!$B$2:$B$18,MATCH(F229,'Appendix 3 Rules'!$A$2:$A$17))))+(IF(K229="",0,INDEX('Appendix 3 Rules'!$C$2:$C$18,MATCH(F229,'Appendix 3 Rules'!$A$2:$A$17))))+(IF(M229="",0,INDEX('Appendix 3 Rules'!$D$2:$D$18,MATCH(F229,'Appendix 3 Rules'!$A$2:$A$17))))+(IF(O229="",0,INDEX('Appendix 3 Rules'!$E$2:$E$18,MATCH(F229,'Appendix 3 Rules'!$A$2:$A$17))))+(IF(Q229="",0,INDEX('Appendix 3 Rules'!$F$2:$F$18,MATCH(F229,'Appendix 3 Rules'!$A$2:$A$17))))+(IF(S229="",0,INDEX('Appendix 3 Rules'!$G$2:$G$18,MATCH(F229,'Appendix 3 Rules'!$A$2:$A$17))))+(IF(U229="",0,INDEX('Appendix 3 Rules'!$H$2:$H$18,MATCH(F229,'Appendix 3 Rules'!$A$2:$A$17))))+(IF(W229="",0,INDEX('Appendix 3 Rules'!$I$2:$I$18,MATCH(F229,'Appendix 3 Rules'!$A$2:$A$17))))+(IF(Y229="",0,INDEX('Appendix 3 Rules'!$J$2:$J$18,MATCH(F229,'Appendix 3 Rules'!$A$2:$A$17))))+(IF(AA229="",0,INDEX('Appendix 3 Rules'!$K$2:$K$18,MATCH(F229,'Appendix 3 Rules'!$A$2:$A$17))))+(IF(AC229="",0,INDEX('Appendix 3 Rules'!$L$2:$L$18,MATCH(F229,'Appendix 3 Rules'!$A$2:$A$17))))+(IF(AE229="",0,INDEX('Appendix 3 Rules'!$M$2:$M$18,MATCH(F229,'Appendix 3 Rules'!$A$2:$A$17))))+(IF(AG229="",0,INDEX('Appendix 3 Rules'!$N$2:$N$18,MATCH(F229,'Appendix 3 Rules'!$A$2:$A$17))))+(IF(F229="gc1",VLOOKUP(F229,'Appendix 3 Rules'!A$34:$O220,15)))+(IF(F229="gc2",VLOOKUP(F229,'Appendix 3 Rules'!A$34:$O220,15)))+(IF(F229="gc3",VLOOKUP(F229,'Appendix 3 Rules'!A$34:$O220,15)))+(IF(F229="gr1",VLOOKUP(F229,'Appendix 3 Rules'!A$34:$O220,15)))+(IF(F229="gr2",VLOOKUP(F229,'Appendix 3 Rules'!A$34:$O220,15)))+(IF(F229="gr3",VLOOKUP(F229,'Appendix 3 Rules'!A$34:$O220,15)))+(IF(F229="h1",VLOOKUP(F229,'Appendix 3 Rules'!A$34:$O220,15)))+(IF(F229="h2",VLOOKUP(F229,'Appendix 3 Rules'!A$34:$O220,15)))+(IF(F229="h3",VLOOKUP(F229,'Appendix 3 Rules'!A$34:$O220,15)))+(IF(F229="i1",VLOOKUP(F229,'Appendix 3 Rules'!A$34:$O220,15)))+(IF(F229="i2",VLOOKUP(F229,'Appendix 3 Rules'!A$34:$O220,15)))+(IF(F229="j1",VLOOKUP(F229,'Appendix 3 Rules'!A$34:$O220,15)))+(IF(F229="j2",VLOOKUP(F229,'Appendix 3 Rules'!A$34:$O220,15)))+(IF(F229="k",VLOOKUP(F229,'Appendix 3 Rules'!A$34:$O220,15)))+(IF(F229="l1",VLOOKUP(F229,'Appendix 3 Rules'!A$34:$O220,15)))+(IF(F229="l2",VLOOKUP(F229,'Appendix 3 Rules'!A$34:$O220,15)))+(IF(F229="m1",VLOOKUP(F229,'Appendix 3 Rules'!A$34:$O220,15)))+(IF(F229="m2",VLOOKUP(F229,'Appendix 3 Rules'!A$34:$O220,15)))+(IF(F229="m3",VLOOKUP(F229,'Appendix 3 Rules'!A$34:$O220,15)))+(IF(F229="n",VLOOKUP(F229,'Appendix 3 Rules'!A$34:$O220,15)))+(IF(F229="o",VLOOKUP(F229,'Appendix 3 Rules'!A$34:$O220,15)))+(IF(F229="p",VLOOKUP(F229,'Appendix 3 Rules'!A$34:$O220,15)))+(IF(F229="q",VLOOKUP(F229,'Appendix 3 Rules'!A$34:$O220,15)))+(IF(F229="r",VLOOKUP(F229,'Appendix 3 Rules'!A$34:$O220,15)))+(IF(F229="s",VLOOKUP(F229,'Appendix 3 Rules'!A$34:$O220,15)))+(IF(F229="t",VLOOKUP(F229,'Appendix 3 Rules'!A$34:$O220,15)))+(IF(F229="u",VLOOKUP(F229,'Appendix 3 Rules'!A$34:$O220,15))))))</f>
        <v/>
      </c>
      <c r="I229" s="15"/>
      <c r="J229" s="16"/>
      <c r="K229" s="15"/>
      <c r="L229" s="16"/>
      <c r="M229" s="15"/>
      <c r="N229" s="16"/>
      <c r="O229" s="15"/>
      <c r="P229" s="16"/>
      <c r="Q229" s="15"/>
      <c r="R229" s="16"/>
      <c r="S229" s="15"/>
      <c r="T229" s="16"/>
      <c r="U229" s="15"/>
      <c r="V229" s="16"/>
      <c r="W229" s="15"/>
      <c r="X229" s="16"/>
      <c r="Y229" s="15"/>
      <c r="Z229" s="16"/>
      <c r="AA229" s="15"/>
      <c r="AB229" s="16"/>
      <c r="AC229" s="11"/>
      <c r="AD229" s="16"/>
      <c r="AE229" s="11"/>
      <c r="AF229" s="16"/>
      <c r="AG229" s="11"/>
      <c r="AH229" s="16"/>
      <c r="AJ229" s="16" t="str">
        <f>IF(AND(F229&lt;&gt;"f",M229&lt;&gt;""),VLOOKUP(F229,'Appendix 3 Rules'!$A$1:$O$34,4,FALSE),"")</f>
        <v/>
      </c>
      <c r="AK229" s="16" t="str">
        <f>IF(Q229="","",VLOOKUP(F229,'Appendix 3 Rules'!$A$1:$N$34,6,FALSE))</f>
        <v/>
      </c>
      <c r="AL229" s="16" t="str">
        <f>IF(AND(F229="f",U229&lt;&gt;""),VLOOKUP(F229,'Appendix 3 Rules'!$A$1:$N$34,8,FALSE),"")</f>
        <v/>
      </c>
    </row>
    <row r="230" spans="2:38" ht="18" customHeight="1" x14ac:dyDescent="0.2">
      <c r="B230" s="92"/>
      <c r="C230" s="12"/>
      <c r="D230" s="13"/>
      <c r="E230" s="12"/>
      <c r="F230" s="11"/>
      <c r="G230" s="26" t="str">
        <f>IF(F230="","",SUMPRODUCT(IF(I230="",0,INDEX('Appendix 3 Rules'!$B$2:$B$18,MATCH(F230,'Appendix 3 Rules'!$A$2:$A$17))))+(IF(K230="",0,INDEX('Appendix 3 Rules'!$C$2:$C$18,MATCH(F230,'Appendix 3 Rules'!$A$2:$A$17))))+(IF(M230="",0,INDEX('Appendix 3 Rules'!$D$2:$D$18,MATCH(F230,'Appendix 3 Rules'!$A$2:$A$17))))+(IF(O230="",0,INDEX('Appendix 3 Rules'!$E$2:$E$18,MATCH(F230,'Appendix 3 Rules'!$A$2:$A$17))))+(IF(Q230="",0,INDEX('Appendix 3 Rules'!$F$2:$F$18,MATCH(F230,'Appendix 3 Rules'!$A$2:$A$17))))+(IF(S230="",0,INDEX('Appendix 3 Rules'!$G$2:$G$18,MATCH(F230,'Appendix 3 Rules'!$A$2:$A$17))))+(IF(U230="",0,INDEX('Appendix 3 Rules'!$H$2:$H$18,MATCH(F230,'Appendix 3 Rules'!$A$2:$A$17))))+(IF(W230="",0,INDEX('Appendix 3 Rules'!$I$2:$I$18,MATCH(F230,'Appendix 3 Rules'!$A$2:$A$17))))+(IF(Y230="",0,INDEX('Appendix 3 Rules'!$J$2:$J$18,MATCH(F230,'Appendix 3 Rules'!$A$2:$A$17))))+(IF(AA230="",0,INDEX('Appendix 3 Rules'!$K$2:$K$18,MATCH(F230,'Appendix 3 Rules'!$A$2:$A$17))))+(IF(AC230="",0,INDEX('Appendix 3 Rules'!$L$2:$L$18,MATCH(F230,'Appendix 3 Rules'!$A$2:$A$17))))+(IF(AE230="",0,INDEX('Appendix 3 Rules'!$M$2:$M$18,MATCH(F230,'Appendix 3 Rules'!$A$2:$A$17))))+(IF(AG230="",0,INDEX('Appendix 3 Rules'!$N$2:$N$18,MATCH(F230,'Appendix 3 Rules'!$A$2:$A$17))))+(IF(F230="gc1",VLOOKUP(F230,'Appendix 3 Rules'!A$34:$O221,15)))+(IF(F230="gc2",VLOOKUP(F230,'Appendix 3 Rules'!A$34:$O221,15)))+(IF(F230="gc3",VLOOKUP(F230,'Appendix 3 Rules'!A$34:$O221,15)))+(IF(F230="gr1",VLOOKUP(F230,'Appendix 3 Rules'!A$34:$O221,15)))+(IF(F230="gr2",VLOOKUP(F230,'Appendix 3 Rules'!A$34:$O221,15)))+(IF(F230="gr3",VLOOKUP(F230,'Appendix 3 Rules'!A$34:$O221,15)))+(IF(F230="h1",VLOOKUP(F230,'Appendix 3 Rules'!A$34:$O221,15)))+(IF(F230="h2",VLOOKUP(F230,'Appendix 3 Rules'!A$34:$O221,15)))+(IF(F230="h3",VLOOKUP(F230,'Appendix 3 Rules'!A$34:$O221,15)))+(IF(F230="i1",VLOOKUP(F230,'Appendix 3 Rules'!A$34:$O221,15)))+(IF(F230="i2",VLOOKUP(F230,'Appendix 3 Rules'!A$34:$O221,15)))+(IF(F230="j1",VLOOKUP(F230,'Appendix 3 Rules'!A$34:$O221,15)))+(IF(F230="j2",VLOOKUP(F230,'Appendix 3 Rules'!A$34:$O221,15)))+(IF(F230="k",VLOOKUP(F230,'Appendix 3 Rules'!A$34:$O221,15)))+(IF(F230="l1",VLOOKUP(F230,'Appendix 3 Rules'!A$34:$O221,15)))+(IF(F230="l2",VLOOKUP(F230,'Appendix 3 Rules'!A$34:$O221,15)))+(IF(F230="m1",VLOOKUP(F230,'Appendix 3 Rules'!A$34:$O221,15)))+(IF(F230="m2",VLOOKUP(F230,'Appendix 3 Rules'!A$34:$O221,15)))+(IF(F230="m3",VLOOKUP(F230,'Appendix 3 Rules'!A$34:$O221,15)))+(IF(F230="n",VLOOKUP(F230,'Appendix 3 Rules'!A$34:$O221,15)))+(IF(F230="o",VLOOKUP(F230,'Appendix 3 Rules'!A$34:$O221,15)))+(IF(F230="p",VLOOKUP(F230,'Appendix 3 Rules'!A$34:$O221,15)))+(IF(F230="q",VLOOKUP(F230,'Appendix 3 Rules'!A$34:$O221,15)))+(IF(F230="r",VLOOKUP(F230,'Appendix 3 Rules'!A$34:$O221,15)))+(IF(F230="s",VLOOKUP(F230,'Appendix 3 Rules'!A$34:$O221,15)))+(IF(F230="t",VLOOKUP(F230,'Appendix 3 Rules'!A$34:$O221,15)))+(IF(F230="u",VLOOKUP(F230,'Appendix 3 Rules'!A$34:$O221,15))))</f>
        <v/>
      </c>
      <c r="H230" s="93" t="str">
        <f>IF(F230="","",IF(OR(F230="d",F230="e",F230="gc1",F230="gc2",F230="gc3",F230="gr1",F230="gr2",F230="gr3",F230="h1",F230="h2",F230="h3",F230="i1",F230="i2",F230="j1",F230="j2",F230="k",F230="l1",F230="l2",F230="m1",F230="m2",F230="m3",F230="n",F230="o",F230="p",F230="q",F230="r",F230="s",F230="t",F230="u",F230="f"),MIN(G230,VLOOKUP(F230,'Appx 3 (Mass) Rules'!$A$1:$D$150,4,0)),MIN(G230,VLOOKUP(F230,'Appx 3 (Mass) Rules'!$A$1:$D$150,4,0),SUMPRODUCT(IF(I230="",0,INDEX('Appendix 3 Rules'!$B$2:$B$18,MATCH(F230,'Appendix 3 Rules'!$A$2:$A$17))))+(IF(K230="",0,INDEX('Appendix 3 Rules'!$C$2:$C$18,MATCH(F230,'Appendix 3 Rules'!$A$2:$A$17))))+(IF(M230="",0,INDEX('Appendix 3 Rules'!$D$2:$D$18,MATCH(F230,'Appendix 3 Rules'!$A$2:$A$17))))+(IF(O230="",0,INDEX('Appendix 3 Rules'!$E$2:$E$18,MATCH(F230,'Appendix 3 Rules'!$A$2:$A$17))))+(IF(Q230="",0,INDEX('Appendix 3 Rules'!$F$2:$F$18,MATCH(F230,'Appendix 3 Rules'!$A$2:$A$17))))+(IF(S230="",0,INDEX('Appendix 3 Rules'!$G$2:$G$18,MATCH(F230,'Appendix 3 Rules'!$A$2:$A$17))))+(IF(U230="",0,INDEX('Appendix 3 Rules'!$H$2:$H$18,MATCH(F230,'Appendix 3 Rules'!$A$2:$A$17))))+(IF(W230="",0,INDEX('Appendix 3 Rules'!$I$2:$I$18,MATCH(F230,'Appendix 3 Rules'!$A$2:$A$17))))+(IF(Y230="",0,INDEX('Appendix 3 Rules'!$J$2:$J$18,MATCH(F230,'Appendix 3 Rules'!$A$2:$A$17))))+(IF(AA230="",0,INDEX('Appendix 3 Rules'!$K$2:$K$18,MATCH(F230,'Appendix 3 Rules'!$A$2:$A$17))))+(IF(AC230="",0,INDEX('Appendix 3 Rules'!$L$2:$L$18,MATCH(F230,'Appendix 3 Rules'!$A$2:$A$17))))+(IF(AE230="",0,INDEX('Appendix 3 Rules'!$M$2:$M$18,MATCH(F230,'Appendix 3 Rules'!$A$2:$A$17))))+(IF(AG230="",0,INDEX('Appendix 3 Rules'!$N$2:$N$18,MATCH(F230,'Appendix 3 Rules'!$A$2:$A$17))))+(IF(F230="gc1",VLOOKUP(F230,'Appendix 3 Rules'!A$34:$O221,15)))+(IF(F230="gc2",VLOOKUP(F230,'Appendix 3 Rules'!A$34:$O221,15)))+(IF(F230="gc3",VLOOKUP(F230,'Appendix 3 Rules'!A$34:$O221,15)))+(IF(F230="gr1",VLOOKUP(F230,'Appendix 3 Rules'!A$34:$O221,15)))+(IF(F230="gr2",VLOOKUP(F230,'Appendix 3 Rules'!A$34:$O221,15)))+(IF(F230="gr3",VLOOKUP(F230,'Appendix 3 Rules'!A$34:$O221,15)))+(IF(F230="h1",VLOOKUP(F230,'Appendix 3 Rules'!A$34:$O221,15)))+(IF(F230="h2",VLOOKUP(F230,'Appendix 3 Rules'!A$34:$O221,15)))+(IF(F230="h3",VLOOKUP(F230,'Appendix 3 Rules'!A$34:$O221,15)))+(IF(F230="i1",VLOOKUP(F230,'Appendix 3 Rules'!A$34:$O221,15)))+(IF(F230="i2",VLOOKUP(F230,'Appendix 3 Rules'!A$34:$O221,15)))+(IF(F230="j1",VLOOKUP(F230,'Appendix 3 Rules'!A$34:$O221,15)))+(IF(F230="j2",VLOOKUP(F230,'Appendix 3 Rules'!A$34:$O221,15)))+(IF(F230="k",VLOOKUP(F230,'Appendix 3 Rules'!A$34:$O221,15)))+(IF(F230="l1",VLOOKUP(F230,'Appendix 3 Rules'!A$34:$O221,15)))+(IF(F230="l2",VLOOKUP(F230,'Appendix 3 Rules'!A$34:$O221,15)))+(IF(F230="m1",VLOOKUP(F230,'Appendix 3 Rules'!A$34:$O221,15)))+(IF(F230="m2",VLOOKUP(F230,'Appendix 3 Rules'!A$34:$O221,15)))+(IF(F230="m3",VLOOKUP(F230,'Appendix 3 Rules'!A$34:$O221,15)))+(IF(F230="n",VLOOKUP(F230,'Appendix 3 Rules'!A$34:$O221,15)))+(IF(F230="o",VLOOKUP(F230,'Appendix 3 Rules'!A$34:$O221,15)))+(IF(F230="p",VLOOKUP(F230,'Appendix 3 Rules'!A$34:$O221,15)))+(IF(F230="q",VLOOKUP(F230,'Appendix 3 Rules'!A$34:$O221,15)))+(IF(F230="r",VLOOKUP(F230,'Appendix 3 Rules'!A$34:$O221,15)))+(IF(F230="s",VLOOKUP(F230,'Appendix 3 Rules'!A$34:$O221,15)))+(IF(F230="t",VLOOKUP(F230,'Appendix 3 Rules'!A$34:$O221,15)))+(IF(F230="u",VLOOKUP(F230,'Appendix 3 Rules'!A$34:$O221,15))))))</f>
        <v/>
      </c>
      <c r="I230" s="14"/>
      <c r="J230" s="17"/>
      <c r="K230" s="14"/>
      <c r="L230" s="17"/>
      <c r="M230" s="14"/>
      <c r="N230" s="17"/>
      <c r="O230" s="14"/>
      <c r="P230" s="17"/>
      <c r="Q230" s="14"/>
      <c r="R230" s="17"/>
      <c r="S230" s="90"/>
      <c r="T230" s="17"/>
      <c r="U230" s="14"/>
      <c r="V230" s="17"/>
      <c r="W230" s="14"/>
      <c r="X230" s="17"/>
      <c r="Y230" s="91"/>
      <c r="Z230" s="17"/>
      <c r="AA230" s="91"/>
      <c r="AB230" s="17"/>
      <c r="AC230" s="11"/>
      <c r="AD230" s="16"/>
      <c r="AE230" s="11"/>
      <c r="AF230" s="16"/>
      <c r="AG230" s="11"/>
      <c r="AH230" s="16"/>
      <c r="AJ230" s="16" t="str">
        <f>IF(AND(F230&lt;&gt;"f",M230&lt;&gt;""),VLOOKUP(F230,'Appendix 3 Rules'!$A$1:$O$34,4,FALSE),"")</f>
        <v/>
      </c>
      <c r="AK230" s="16" t="str">
        <f>IF(Q230="","",VLOOKUP(F230,'Appendix 3 Rules'!$A$1:$N$34,6,FALSE))</f>
        <v/>
      </c>
      <c r="AL230" s="16" t="str">
        <f>IF(AND(F230="f",U230&lt;&gt;""),VLOOKUP(F230,'Appendix 3 Rules'!$A$1:$N$34,8,FALSE),"")</f>
        <v/>
      </c>
    </row>
    <row r="231" spans="2:38" ht="18" customHeight="1" x14ac:dyDescent="0.2">
      <c r="B231" s="92"/>
      <c r="C231" s="12"/>
      <c r="D231" s="13"/>
      <c r="E231" s="12"/>
      <c r="F231" s="11"/>
      <c r="G231" s="26" t="str">
        <f>IF(F231="","",SUMPRODUCT(IF(I231="",0,INDEX('Appendix 3 Rules'!$B$2:$B$18,MATCH(F231,'Appendix 3 Rules'!$A$2:$A$17))))+(IF(K231="",0,INDEX('Appendix 3 Rules'!$C$2:$C$18,MATCH(F231,'Appendix 3 Rules'!$A$2:$A$17))))+(IF(M231="",0,INDEX('Appendix 3 Rules'!$D$2:$D$18,MATCH(F231,'Appendix 3 Rules'!$A$2:$A$17))))+(IF(O231="",0,INDEX('Appendix 3 Rules'!$E$2:$E$18,MATCH(F231,'Appendix 3 Rules'!$A$2:$A$17))))+(IF(Q231="",0,INDEX('Appendix 3 Rules'!$F$2:$F$18,MATCH(F231,'Appendix 3 Rules'!$A$2:$A$17))))+(IF(S231="",0,INDEX('Appendix 3 Rules'!$G$2:$G$18,MATCH(F231,'Appendix 3 Rules'!$A$2:$A$17))))+(IF(U231="",0,INDEX('Appendix 3 Rules'!$H$2:$H$18,MATCH(F231,'Appendix 3 Rules'!$A$2:$A$17))))+(IF(W231="",0,INDEX('Appendix 3 Rules'!$I$2:$I$18,MATCH(F231,'Appendix 3 Rules'!$A$2:$A$17))))+(IF(Y231="",0,INDEX('Appendix 3 Rules'!$J$2:$J$18,MATCH(F231,'Appendix 3 Rules'!$A$2:$A$17))))+(IF(AA231="",0,INDEX('Appendix 3 Rules'!$K$2:$K$18,MATCH(F231,'Appendix 3 Rules'!$A$2:$A$17))))+(IF(AC231="",0,INDEX('Appendix 3 Rules'!$L$2:$L$18,MATCH(F231,'Appendix 3 Rules'!$A$2:$A$17))))+(IF(AE231="",0,INDEX('Appendix 3 Rules'!$M$2:$M$18,MATCH(F231,'Appendix 3 Rules'!$A$2:$A$17))))+(IF(AG231="",0,INDEX('Appendix 3 Rules'!$N$2:$N$18,MATCH(F231,'Appendix 3 Rules'!$A$2:$A$17))))+(IF(F231="gc1",VLOOKUP(F231,'Appendix 3 Rules'!A$34:$O222,15)))+(IF(F231="gc2",VLOOKUP(F231,'Appendix 3 Rules'!A$34:$O222,15)))+(IF(F231="gc3",VLOOKUP(F231,'Appendix 3 Rules'!A$34:$O222,15)))+(IF(F231="gr1",VLOOKUP(F231,'Appendix 3 Rules'!A$34:$O222,15)))+(IF(F231="gr2",VLOOKUP(F231,'Appendix 3 Rules'!A$34:$O222,15)))+(IF(F231="gr3",VLOOKUP(F231,'Appendix 3 Rules'!A$34:$O222,15)))+(IF(F231="h1",VLOOKUP(F231,'Appendix 3 Rules'!A$34:$O222,15)))+(IF(F231="h2",VLOOKUP(F231,'Appendix 3 Rules'!A$34:$O222,15)))+(IF(F231="h3",VLOOKUP(F231,'Appendix 3 Rules'!A$34:$O222,15)))+(IF(F231="i1",VLOOKUP(F231,'Appendix 3 Rules'!A$34:$O222,15)))+(IF(F231="i2",VLOOKUP(F231,'Appendix 3 Rules'!A$34:$O222,15)))+(IF(F231="j1",VLOOKUP(F231,'Appendix 3 Rules'!A$34:$O222,15)))+(IF(F231="j2",VLOOKUP(F231,'Appendix 3 Rules'!A$34:$O222,15)))+(IF(F231="k",VLOOKUP(F231,'Appendix 3 Rules'!A$34:$O222,15)))+(IF(F231="l1",VLOOKUP(F231,'Appendix 3 Rules'!A$34:$O222,15)))+(IF(F231="l2",VLOOKUP(F231,'Appendix 3 Rules'!A$34:$O222,15)))+(IF(F231="m1",VLOOKUP(F231,'Appendix 3 Rules'!A$34:$O222,15)))+(IF(F231="m2",VLOOKUP(F231,'Appendix 3 Rules'!A$34:$O222,15)))+(IF(F231="m3",VLOOKUP(F231,'Appendix 3 Rules'!A$34:$O222,15)))+(IF(F231="n",VLOOKUP(F231,'Appendix 3 Rules'!A$34:$O222,15)))+(IF(F231="o",VLOOKUP(F231,'Appendix 3 Rules'!A$34:$O222,15)))+(IF(F231="p",VLOOKUP(F231,'Appendix 3 Rules'!A$34:$O222,15)))+(IF(F231="q",VLOOKUP(F231,'Appendix 3 Rules'!A$34:$O222,15)))+(IF(F231="r",VLOOKUP(F231,'Appendix 3 Rules'!A$34:$O222,15)))+(IF(F231="s",VLOOKUP(F231,'Appendix 3 Rules'!A$34:$O222,15)))+(IF(F231="t",VLOOKUP(F231,'Appendix 3 Rules'!A$34:$O222,15)))+(IF(F231="u",VLOOKUP(F231,'Appendix 3 Rules'!A$34:$O222,15))))</f>
        <v/>
      </c>
      <c r="H231" s="93" t="str">
        <f>IF(F231="","",IF(OR(F231="d",F231="e",F231="gc1",F231="gc2",F231="gc3",F231="gr1",F231="gr2",F231="gr3",F231="h1",F231="h2",F231="h3",F231="i1",F231="i2",F231="j1",F231="j2",F231="k",F231="l1",F231="l2",F231="m1",F231="m2",F231="m3",F231="n",F231="o",F231="p",F231="q",F231="r",F231="s",F231="t",F231="u",F231="f"),MIN(G231,VLOOKUP(F231,'Appx 3 (Mass) Rules'!$A$1:$D$150,4,0)),MIN(G231,VLOOKUP(F231,'Appx 3 (Mass) Rules'!$A$1:$D$150,4,0),SUMPRODUCT(IF(I231="",0,INDEX('Appendix 3 Rules'!$B$2:$B$18,MATCH(F231,'Appendix 3 Rules'!$A$2:$A$17))))+(IF(K231="",0,INDEX('Appendix 3 Rules'!$C$2:$C$18,MATCH(F231,'Appendix 3 Rules'!$A$2:$A$17))))+(IF(M231="",0,INDEX('Appendix 3 Rules'!$D$2:$D$18,MATCH(F231,'Appendix 3 Rules'!$A$2:$A$17))))+(IF(O231="",0,INDEX('Appendix 3 Rules'!$E$2:$E$18,MATCH(F231,'Appendix 3 Rules'!$A$2:$A$17))))+(IF(Q231="",0,INDEX('Appendix 3 Rules'!$F$2:$F$18,MATCH(F231,'Appendix 3 Rules'!$A$2:$A$17))))+(IF(S231="",0,INDEX('Appendix 3 Rules'!$G$2:$G$18,MATCH(F231,'Appendix 3 Rules'!$A$2:$A$17))))+(IF(U231="",0,INDEX('Appendix 3 Rules'!$H$2:$H$18,MATCH(F231,'Appendix 3 Rules'!$A$2:$A$17))))+(IF(W231="",0,INDEX('Appendix 3 Rules'!$I$2:$I$18,MATCH(F231,'Appendix 3 Rules'!$A$2:$A$17))))+(IF(Y231="",0,INDEX('Appendix 3 Rules'!$J$2:$J$18,MATCH(F231,'Appendix 3 Rules'!$A$2:$A$17))))+(IF(AA231="",0,INDEX('Appendix 3 Rules'!$K$2:$K$18,MATCH(F231,'Appendix 3 Rules'!$A$2:$A$17))))+(IF(AC231="",0,INDEX('Appendix 3 Rules'!$L$2:$L$18,MATCH(F231,'Appendix 3 Rules'!$A$2:$A$17))))+(IF(AE231="",0,INDEX('Appendix 3 Rules'!$M$2:$M$18,MATCH(F231,'Appendix 3 Rules'!$A$2:$A$17))))+(IF(AG231="",0,INDEX('Appendix 3 Rules'!$N$2:$N$18,MATCH(F231,'Appendix 3 Rules'!$A$2:$A$17))))+(IF(F231="gc1",VLOOKUP(F231,'Appendix 3 Rules'!A$34:$O222,15)))+(IF(F231="gc2",VLOOKUP(F231,'Appendix 3 Rules'!A$34:$O222,15)))+(IF(F231="gc3",VLOOKUP(F231,'Appendix 3 Rules'!A$34:$O222,15)))+(IF(F231="gr1",VLOOKUP(F231,'Appendix 3 Rules'!A$34:$O222,15)))+(IF(F231="gr2",VLOOKUP(F231,'Appendix 3 Rules'!A$34:$O222,15)))+(IF(F231="gr3",VLOOKUP(F231,'Appendix 3 Rules'!A$34:$O222,15)))+(IF(F231="h1",VLOOKUP(F231,'Appendix 3 Rules'!A$34:$O222,15)))+(IF(F231="h2",VLOOKUP(F231,'Appendix 3 Rules'!A$34:$O222,15)))+(IF(F231="h3",VLOOKUP(F231,'Appendix 3 Rules'!A$34:$O222,15)))+(IF(F231="i1",VLOOKUP(F231,'Appendix 3 Rules'!A$34:$O222,15)))+(IF(F231="i2",VLOOKUP(F231,'Appendix 3 Rules'!A$34:$O222,15)))+(IF(F231="j1",VLOOKUP(F231,'Appendix 3 Rules'!A$34:$O222,15)))+(IF(F231="j2",VLOOKUP(F231,'Appendix 3 Rules'!A$34:$O222,15)))+(IF(F231="k",VLOOKUP(F231,'Appendix 3 Rules'!A$34:$O222,15)))+(IF(F231="l1",VLOOKUP(F231,'Appendix 3 Rules'!A$34:$O222,15)))+(IF(F231="l2",VLOOKUP(F231,'Appendix 3 Rules'!A$34:$O222,15)))+(IF(F231="m1",VLOOKUP(F231,'Appendix 3 Rules'!A$34:$O222,15)))+(IF(F231="m2",VLOOKUP(F231,'Appendix 3 Rules'!A$34:$O222,15)))+(IF(F231="m3",VLOOKUP(F231,'Appendix 3 Rules'!A$34:$O222,15)))+(IF(F231="n",VLOOKUP(F231,'Appendix 3 Rules'!A$34:$O222,15)))+(IF(F231="o",VLOOKUP(F231,'Appendix 3 Rules'!A$34:$O222,15)))+(IF(F231="p",VLOOKUP(F231,'Appendix 3 Rules'!A$34:$O222,15)))+(IF(F231="q",VLOOKUP(F231,'Appendix 3 Rules'!A$34:$O222,15)))+(IF(F231="r",VLOOKUP(F231,'Appendix 3 Rules'!A$34:$O222,15)))+(IF(F231="s",VLOOKUP(F231,'Appendix 3 Rules'!A$34:$O222,15)))+(IF(F231="t",VLOOKUP(F231,'Appendix 3 Rules'!A$34:$O222,15)))+(IF(F231="u",VLOOKUP(F231,'Appendix 3 Rules'!A$34:$O222,15))))))</f>
        <v/>
      </c>
      <c r="I231" s="15"/>
      <c r="J231" s="16"/>
      <c r="K231" s="15"/>
      <c r="L231" s="16"/>
      <c r="M231" s="15"/>
      <c r="N231" s="16"/>
      <c r="O231" s="15"/>
      <c r="P231" s="16"/>
      <c r="Q231" s="15"/>
      <c r="R231" s="16"/>
      <c r="S231" s="15"/>
      <c r="T231" s="16"/>
      <c r="U231" s="15"/>
      <c r="V231" s="16"/>
      <c r="W231" s="15"/>
      <c r="X231" s="16"/>
      <c r="Y231" s="15"/>
      <c r="Z231" s="16"/>
      <c r="AA231" s="15"/>
      <c r="AB231" s="16"/>
      <c r="AC231" s="11"/>
      <c r="AD231" s="16"/>
      <c r="AE231" s="11"/>
      <c r="AF231" s="16"/>
      <c r="AG231" s="11"/>
      <c r="AH231" s="16"/>
      <c r="AJ231" s="16" t="str">
        <f>IF(AND(F231&lt;&gt;"f",M231&lt;&gt;""),VLOOKUP(F231,'Appendix 3 Rules'!$A$1:$O$34,4,FALSE),"")</f>
        <v/>
      </c>
      <c r="AK231" s="16" t="str">
        <f>IF(Q231="","",VLOOKUP(F231,'Appendix 3 Rules'!$A$1:$N$34,6,FALSE))</f>
        <v/>
      </c>
      <c r="AL231" s="16" t="str">
        <f>IF(AND(F231="f",U231&lt;&gt;""),VLOOKUP(F231,'Appendix 3 Rules'!$A$1:$N$34,8,FALSE),"")</f>
        <v/>
      </c>
    </row>
    <row r="232" spans="2:38" ht="18" customHeight="1" x14ac:dyDescent="0.2">
      <c r="B232" s="92"/>
      <c r="C232" s="12"/>
      <c r="D232" s="13"/>
      <c r="E232" s="12"/>
      <c r="F232" s="11"/>
      <c r="G232" s="26" t="str">
        <f>IF(F232="","",SUMPRODUCT(IF(I232="",0,INDEX('Appendix 3 Rules'!$B$2:$B$18,MATCH(F232,'Appendix 3 Rules'!$A$2:$A$17))))+(IF(K232="",0,INDEX('Appendix 3 Rules'!$C$2:$C$18,MATCH(F232,'Appendix 3 Rules'!$A$2:$A$17))))+(IF(M232="",0,INDEX('Appendix 3 Rules'!$D$2:$D$18,MATCH(F232,'Appendix 3 Rules'!$A$2:$A$17))))+(IF(O232="",0,INDEX('Appendix 3 Rules'!$E$2:$E$18,MATCH(F232,'Appendix 3 Rules'!$A$2:$A$17))))+(IF(Q232="",0,INDEX('Appendix 3 Rules'!$F$2:$F$18,MATCH(F232,'Appendix 3 Rules'!$A$2:$A$17))))+(IF(S232="",0,INDEX('Appendix 3 Rules'!$G$2:$G$18,MATCH(F232,'Appendix 3 Rules'!$A$2:$A$17))))+(IF(U232="",0,INDEX('Appendix 3 Rules'!$H$2:$H$18,MATCH(F232,'Appendix 3 Rules'!$A$2:$A$17))))+(IF(W232="",0,INDEX('Appendix 3 Rules'!$I$2:$I$18,MATCH(F232,'Appendix 3 Rules'!$A$2:$A$17))))+(IF(Y232="",0,INDEX('Appendix 3 Rules'!$J$2:$J$18,MATCH(F232,'Appendix 3 Rules'!$A$2:$A$17))))+(IF(AA232="",0,INDEX('Appendix 3 Rules'!$K$2:$K$18,MATCH(F232,'Appendix 3 Rules'!$A$2:$A$17))))+(IF(AC232="",0,INDEX('Appendix 3 Rules'!$L$2:$L$18,MATCH(F232,'Appendix 3 Rules'!$A$2:$A$17))))+(IF(AE232="",0,INDEX('Appendix 3 Rules'!$M$2:$M$18,MATCH(F232,'Appendix 3 Rules'!$A$2:$A$17))))+(IF(AG232="",0,INDEX('Appendix 3 Rules'!$N$2:$N$18,MATCH(F232,'Appendix 3 Rules'!$A$2:$A$17))))+(IF(F232="gc1",VLOOKUP(F232,'Appendix 3 Rules'!A$34:$O223,15)))+(IF(F232="gc2",VLOOKUP(F232,'Appendix 3 Rules'!A$34:$O223,15)))+(IF(F232="gc3",VLOOKUP(F232,'Appendix 3 Rules'!A$34:$O223,15)))+(IF(F232="gr1",VLOOKUP(F232,'Appendix 3 Rules'!A$34:$O223,15)))+(IF(F232="gr2",VLOOKUP(F232,'Appendix 3 Rules'!A$34:$O223,15)))+(IF(F232="gr3",VLOOKUP(F232,'Appendix 3 Rules'!A$34:$O223,15)))+(IF(F232="h1",VLOOKUP(F232,'Appendix 3 Rules'!A$34:$O223,15)))+(IF(F232="h2",VLOOKUP(F232,'Appendix 3 Rules'!A$34:$O223,15)))+(IF(F232="h3",VLOOKUP(F232,'Appendix 3 Rules'!A$34:$O223,15)))+(IF(F232="i1",VLOOKUP(F232,'Appendix 3 Rules'!A$34:$O223,15)))+(IF(F232="i2",VLOOKUP(F232,'Appendix 3 Rules'!A$34:$O223,15)))+(IF(F232="j1",VLOOKUP(F232,'Appendix 3 Rules'!A$34:$O223,15)))+(IF(F232="j2",VLOOKUP(F232,'Appendix 3 Rules'!A$34:$O223,15)))+(IF(F232="k",VLOOKUP(F232,'Appendix 3 Rules'!A$34:$O223,15)))+(IF(F232="l1",VLOOKUP(F232,'Appendix 3 Rules'!A$34:$O223,15)))+(IF(F232="l2",VLOOKUP(F232,'Appendix 3 Rules'!A$34:$O223,15)))+(IF(F232="m1",VLOOKUP(F232,'Appendix 3 Rules'!A$34:$O223,15)))+(IF(F232="m2",VLOOKUP(F232,'Appendix 3 Rules'!A$34:$O223,15)))+(IF(F232="m3",VLOOKUP(F232,'Appendix 3 Rules'!A$34:$O223,15)))+(IF(F232="n",VLOOKUP(F232,'Appendix 3 Rules'!A$34:$O223,15)))+(IF(F232="o",VLOOKUP(F232,'Appendix 3 Rules'!A$34:$O223,15)))+(IF(F232="p",VLOOKUP(F232,'Appendix 3 Rules'!A$34:$O223,15)))+(IF(F232="q",VLOOKUP(F232,'Appendix 3 Rules'!A$34:$O223,15)))+(IF(F232="r",VLOOKUP(F232,'Appendix 3 Rules'!A$34:$O223,15)))+(IF(F232="s",VLOOKUP(F232,'Appendix 3 Rules'!A$34:$O223,15)))+(IF(F232="t",VLOOKUP(F232,'Appendix 3 Rules'!A$34:$O223,15)))+(IF(F232="u",VLOOKUP(F232,'Appendix 3 Rules'!A$34:$O223,15))))</f>
        <v/>
      </c>
      <c r="H232" s="93" t="str">
        <f>IF(F232="","",IF(OR(F232="d",F232="e",F232="gc1",F232="gc2",F232="gc3",F232="gr1",F232="gr2",F232="gr3",F232="h1",F232="h2",F232="h3",F232="i1",F232="i2",F232="j1",F232="j2",F232="k",F232="l1",F232="l2",F232="m1",F232="m2",F232="m3",F232="n",F232="o",F232="p",F232="q",F232="r",F232="s",F232="t",F232="u",F232="f"),MIN(G232,VLOOKUP(F232,'Appx 3 (Mass) Rules'!$A$1:$D$150,4,0)),MIN(G232,VLOOKUP(F232,'Appx 3 (Mass) Rules'!$A$1:$D$150,4,0),SUMPRODUCT(IF(I232="",0,INDEX('Appendix 3 Rules'!$B$2:$B$18,MATCH(F232,'Appendix 3 Rules'!$A$2:$A$17))))+(IF(K232="",0,INDEX('Appendix 3 Rules'!$C$2:$C$18,MATCH(F232,'Appendix 3 Rules'!$A$2:$A$17))))+(IF(M232="",0,INDEX('Appendix 3 Rules'!$D$2:$D$18,MATCH(F232,'Appendix 3 Rules'!$A$2:$A$17))))+(IF(O232="",0,INDEX('Appendix 3 Rules'!$E$2:$E$18,MATCH(F232,'Appendix 3 Rules'!$A$2:$A$17))))+(IF(Q232="",0,INDEX('Appendix 3 Rules'!$F$2:$F$18,MATCH(F232,'Appendix 3 Rules'!$A$2:$A$17))))+(IF(S232="",0,INDEX('Appendix 3 Rules'!$G$2:$G$18,MATCH(F232,'Appendix 3 Rules'!$A$2:$A$17))))+(IF(U232="",0,INDEX('Appendix 3 Rules'!$H$2:$H$18,MATCH(F232,'Appendix 3 Rules'!$A$2:$A$17))))+(IF(W232="",0,INDEX('Appendix 3 Rules'!$I$2:$I$18,MATCH(F232,'Appendix 3 Rules'!$A$2:$A$17))))+(IF(Y232="",0,INDEX('Appendix 3 Rules'!$J$2:$J$18,MATCH(F232,'Appendix 3 Rules'!$A$2:$A$17))))+(IF(AA232="",0,INDEX('Appendix 3 Rules'!$K$2:$K$18,MATCH(F232,'Appendix 3 Rules'!$A$2:$A$17))))+(IF(AC232="",0,INDEX('Appendix 3 Rules'!$L$2:$L$18,MATCH(F232,'Appendix 3 Rules'!$A$2:$A$17))))+(IF(AE232="",0,INDEX('Appendix 3 Rules'!$M$2:$M$18,MATCH(F232,'Appendix 3 Rules'!$A$2:$A$17))))+(IF(AG232="",0,INDEX('Appendix 3 Rules'!$N$2:$N$18,MATCH(F232,'Appendix 3 Rules'!$A$2:$A$17))))+(IF(F232="gc1",VLOOKUP(F232,'Appendix 3 Rules'!A$34:$O223,15)))+(IF(F232="gc2",VLOOKUP(F232,'Appendix 3 Rules'!A$34:$O223,15)))+(IF(F232="gc3",VLOOKUP(F232,'Appendix 3 Rules'!A$34:$O223,15)))+(IF(F232="gr1",VLOOKUP(F232,'Appendix 3 Rules'!A$34:$O223,15)))+(IF(F232="gr2",VLOOKUP(F232,'Appendix 3 Rules'!A$34:$O223,15)))+(IF(F232="gr3",VLOOKUP(F232,'Appendix 3 Rules'!A$34:$O223,15)))+(IF(F232="h1",VLOOKUP(F232,'Appendix 3 Rules'!A$34:$O223,15)))+(IF(F232="h2",VLOOKUP(F232,'Appendix 3 Rules'!A$34:$O223,15)))+(IF(F232="h3",VLOOKUP(F232,'Appendix 3 Rules'!A$34:$O223,15)))+(IF(F232="i1",VLOOKUP(F232,'Appendix 3 Rules'!A$34:$O223,15)))+(IF(F232="i2",VLOOKUP(F232,'Appendix 3 Rules'!A$34:$O223,15)))+(IF(F232="j1",VLOOKUP(F232,'Appendix 3 Rules'!A$34:$O223,15)))+(IF(F232="j2",VLOOKUP(F232,'Appendix 3 Rules'!A$34:$O223,15)))+(IF(F232="k",VLOOKUP(F232,'Appendix 3 Rules'!A$34:$O223,15)))+(IF(F232="l1",VLOOKUP(F232,'Appendix 3 Rules'!A$34:$O223,15)))+(IF(F232="l2",VLOOKUP(F232,'Appendix 3 Rules'!A$34:$O223,15)))+(IF(F232="m1",VLOOKUP(F232,'Appendix 3 Rules'!A$34:$O223,15)))+(IF(F232="m2",VLOOKUP(F232,'Appendix 3 Rules'!A$34:$O223,15)))+(IF(F232="m3",VLOOKUP(F232,'Appendix 3 Rules'!A$34:$O223,15)))+(IF(F232="n",VLOOKUP(F232,'Appendix 3 Rules'!A$34:$O223,15)))+(IF(F232="o",VLOOKUP(F232,'Appendix 3 Rules'!A$34:$O223,15)))+(IF(F232="p",VLOOKUP(F232,'Appendix 3 Rules'!A$34:$O223,15)))+(IF(F232="q",VLOOKUP(F232,'Appendix 3 Rules'!A$34:$O223,15)))+(IF(F232="r",VLOOKUP(F232,'Appendix 3 Rules'!A$34:$O223,15)))+(IF(F232="s",VLOOKUP(F232,'Appendix 3 Rules'!A$34:$O223,15)))+(IF(F232="t",VLOOKUP(F232,'Appendix 3 Rules'!A$34:$O223,15)))+(IF(F232="u",VLOOKUP(F232,'Appendix 3 Rules'!A$34:$O223,15))))))</f>
        <v/>
      </c>
      <c r="I232" s="14"/>
      <c r="J232" s="17"/>
      <c r="K232" s="14"/>
      <c r="L232" s="17"/>
      <c r="M232" s="14"/>
      <c r="N232" s="17"/>
      <c r="O232" s="14"/>
      <c r="P232" s="17"/>
      <c r="Q232" s="14"/>
      <c r="R232" s="17"/>
      <c r="S232" s="90"/>
      <c r="T232" s="17"/>
      <c r="U232" s="14"/>
      <c r="V232" s="17"/>
      <c r="W232" s="14"/>
      <c r="X232" s="17"/>
      <c r="Y232" s="91"/>
      <c r="Z232" s="17"/>
      <c r="AA232" s="91"/>
      <c r="AB232" s="17"/>
      <c r="AC232" s="11"/>
      <c r="AD232" s="16"/>
      <c r="AE232" s="11"/>
      <c r="AF232" s="16"/>
      <c r="AG232" s="11"/>
      <c r="AH232" s="16"/>
      <c r="AJ232" s="16" t="str">
        <f>IF(AND(F232&lt;&gt;"f",M232&lt;&gt;""),VLOOKUP(F232,'Appendix 3 Rules'!$A$1:$O$34,4,FALSE),"")</f>
        <v/>
      </c>
      <c r="AK232" s="16" t="str">
        <f>IF(Q232="","",VLOOKUP(F232,'Appendix 3 Rules'!$A$1:$N$34,6,FALSE))</f>
        <v/>
      </c>
      <c r="AL232" s="16" t="str">
        <f>IF(AND(F232="f",U232&lt;&gt;""),VLOOKUP(F232,'Appendix 3 Rules'!$A$1:$N$34,8,FALSE),"")</f>
        <v/>
      </c>
    </row>
    <row r="233" spans="2:38" ht="18" customHeight="1" x14ac:dyDescent="0.2">
      <c r="B233" s="92"/>
      <c r="C233" s="12"/>
      <c r="D233" s="13"/>
      <c r="E233" s="12"/>
      <c r="F233" s="11"/>
      <c r="G233" s="26" t="str">
        <f>IF(F233="","",SUMPRODUCT(IF(I233="",0,INDEX('Appendix 3 Rules'!$B$2:$B$18,MATCH(F233,'Appendix 3 Rules'!$A$2:$A$17))))+(IF(K233="",0,INDEX('Appendix 3 Rules'!$C$2:$C$18,MATCH(F233,'Appendix 3 Rules'!$A$2:$A$17))))+(IF(M233="",0,INDEX('Appendix 3 Rules'!$D$2:$D$18,MATCH(F233,'Appendix 3 Rules'!$A$2:$A$17))))+(IF(O233="",0,INDEX('Appendix 3 Rules'!$E$2:$E$18,MATCH(F233,'Appendix 3 Rules'!$A$2:$A$17))))+(IF(Q233="",0,INDEX('Appendix 3 Rules'!$F$2:$F$18,MATCH(F233,'Appendix 3 Rules'!$A$2:$A$17))))+(IF(S233="",0,INDEX('Appendix 3 Rules'!$G$2:$G$18,MATCH(F233,'Appendix 3 Rules'!$A$2:$A$17))))+(IF(U233="",0,INDEX('Appendix 3 Rules'!$H$2:$H$18,MATCH(F233,'Appendix 3 Rules'!$A$2:$A$17))))+(IF(W233="",0,INDEX('Appendix 3 Rules'!$I$2:$I$18,MATCH(F233,'Appendix 3 Rules'!$A$2:$A$17))))+(IF(Y233="",0,INDEX('Appendix 3 Rules'!$J$2:$J$18,MATCH(F233,'Appendix 3 Rules'!$A$2:$A$17))))+(IF(AA233="",0,INDEX('Appendix 3 Rules'!$K$2:$K$18,MATCH(F233,'Appendix 3 Rules'!$A$2:$A$17))))+(IF(AC233="",0,INDEX('Appendix 3 Rules'!$L$2:$L$18,MATCH(F233,'Appendix 3 Rules'!$A$2:$A$17))))+(IF(AE233="",0,INDEX('Appendix 3 Rules'!$M$2:$M$18,MATCH(F233,'Appendix 3 Rules'!$A$2:$A$17))))+(IF(AG233="",0,INDEX('Appendix 3 Rules'!$N$2:$N$18,MATCH(F233,'Appendix 3 Rules'!$A$2:$A$17))))+(IF(F233="gc1",VLOOKUP(F233,'Appendix 3 Rules'!A$34:$O224,15)))+(IF(F233="gc2",VLOOKUP(F233,'Appendix 3 Rules'!A$34:$O224,15)))+(IF(F233="gc3",VLOOKUP(F233,'Appendix 3 Rules'!A$34:$O224,15)))+(IF(F233="gr1",VLOOKUP(F233,'Appendix 3 Rules'!A$34:$O224,15)))+(IF(F233="gr2",VLOOKUP(F233,'Appendix 3 Rules'!A$34:$O224,15)))+(IF(F233="gr3",VLOOKUP(F233,'Appendix 3 Rules'!A$34:$O224,15)))+(IF(F233="h1",VLOOKUP(F233,'Appendix 3 Rules'!A$34:$O224,15)))+(IF(F233="h2",VLOOKUP(F233,'Appendix 3 Rules'!A$34:$O224,15)))+(IF(F233="h3",VLOOKUP(F233,'Appendix 3 Rules'!A$34:$O224,15)))+(IF(F233="i1",VLOOKUP(F233,'Appendix 3 Rules'!A$34:$O224,15)))+(IF(F233="i2",VLOOKUP(F233,'Appendix 3 Rules'!A$34:$O224,15)))+(IF(F233="j1",VLOOKUP(F233,'Appendix 3 Rules'!A$34:$O224,15)))+(IF(F233="j2",VLOOKUP(F233,'Appendix 3 Rules'!A$34:$O224,15)))+(IF(F233="k",VLOOKUP(F233,'Appendix 3 Rules'!A$34:$O224,15)))+(IF(F233="l1",VLOOKUP(F233,'Appendix 3 Rules'!A$34:$O224,15)))+(IF(F233="l2",VLOOKUP(F233,'Appendix 3 Rules'!A$34:$O224,15)))+(IF(F233="m1",VLOOKUP(F233,'Appendix 3 Rules'!A$34:$O224,15)))+(IF(F233="m2",VLOOKUP(F233,'Appendix 3 Rules'!A$34:$O224,15)))+(IF(F233="m3",VLOOKUP(F233,'Appendix 3 Rules'!A$34:$O224,15)))+(IF(F233="n",VLOOKUP(F233,'Appendix 3 Rules'!A$34:$O224,15)))+(IF(F233="o",VLOOKUP(F233,'Appendix 3 Rules'!A$34:$O224,15)))+(IF(F233="p",VLOOKUP(F233,'Appendix 3 Rules'!A$34:$O224,15)))+(IF(F233="q",VLOOKUP(F233,'Appendix 3 Rules'!A$34:$O224,15)))+(IF(F233="r",VLOOKUP(F233,'Appendix 3 Rules'!A$34:$O224,15)))+(IF(F233="s",VLOOKUP(F233,'Appendix 3 Rules'!A$34:$O224,15)))+(IF(F233="t",VLOOKUP(F233,'Appendix 3 Rules'!A$34:$O224,15)))+(IF(F233="u",VLOOKUP(F233,'Appendix 3 Rules'!A$34:$O224,15))))</f>
        <v/>
      </c>
      <c r="H233" s="93" t="str">
        <f>IF(F233="","",IF(OR(F233="d",F233="e",F233="gc1",F233="gc2",F233="gc3",F233="gr1",F233="gr2",F233="gr3",F233="h1",F233="h2",F233="h3",F233="i1",F233="i2",F233="j1",F233="j2",F233="k",F233="l1",F233="l2",F233="m1",F233="m2",F233="m3",F233="n",F233="o",F233="p",F233="q",F233="r",F233="s",F233="t",F233="u",F233="f"),MIN(G233,VLOOKUP(F233,'Appx 3 (Mass) Rules'!$A$1:$D$150,4,0)),MIN(G233,VLOOKUP(F233,'Appx 3 (Mass) Rules'!$A$1:$D$150,4,0),SUMPRODUCT(IF(I233="",0,INDEX('Appendix 3 Rules'!$B$2:$B$18,MATCH(F233,'Appendix 3 Rules'!$A$2:$A$17))))+(IF(K233="",0,INDEX('Appendix 3 Rules'!$C$2:$C$18,MATCH(F233,'Appendix 3 Rules'!$A$2:$A$17))))+(IF(M233="",0,INDEX('Appendix 3 Rules'!$D$2:$D$18,MATCH(F233,'Appendix 3 Rules'!$A$2:$A$17))))+(IF(O233="",0,INDEX('Appendix 3 Rules'!$E$2:$E$18,MATCH(F233,'Appendix 3 Rules'!$A$2:$A$17))))+(IF(Q233="",0,INDEX('Appendix 3 Rules'!$F$2:$F$18,MATCH(F233,'Appendix 3 Rules'!$A$2:$A$17))))+(IF(S233="",0,INDEX('Appendix 3 Rules'!$G$2:$G$18,MATCH(F233,'Appendix 3 Rules'!$A$2:$A$17))))+(IF(U233="",0,INDEX('Appendix 3 Rules'!$H$2:$H$18,MATCH(F233,'Appendix 3 Rules'!$A$2:$A$17))))+(IF(W233="",0,INDEX('Appendix 3 Rules'!$I$2:$I$18,MATCH(F233,'Appendix 3 Rules'!$A$2:$A$17))))+(IF(Y233="",0,INDEX('Appendix 3 Rules'!$J$2:$J$18,MATCH(F233,'Appendix 3 Rules'!$A$2:$A$17))))+(IF(AA233="",0,INDEX('Appendix 3 Rules'!$K$2:$K$18,MATCH(F233,'Appendix 3 Rules'!$A$2:$A$17))))+(IF(AC233="",0,INDEX('Appendix 3 Rules'!$L$2:$L$18,MATCH(F233,'Appendix 3 Rules'!$A$2:$A$17))))+(IF(AE233="",0,INDEX('Appendix 3 Rules'!$M$2:$M$18,MATCH(F233,'Appendix 3 Rules'!$A$2:$A$17))))+(IF(AG233="",0,INDEX('Appendix 3 Rules'!$N$2:$N$18,MATCH(F233,'Appendix 3 Rules'!$A$2:$A$17))))+(IF(F233="gc1",VLOOKUP(F233,'Appendix 3 Rules'!A$34:$O224,15)))+(IF(F233="gc2",VLOOKUP(F233,'Appendix 3 Rules'!A$34:$O224,15)))+(IF(F233="gc3",VLOOKUP(F233,'Appendix 3 Rules'!A$34:$O224,15)))+(IF(F233="gr1",VLOOKUP(F233,'Appendix 3 Rules'!A$34:$O224,15)))+(IF(F233="gr2",VLOOKUP(F233,'Appendix 3 Rules'!A$34:$O224,15)))+(IF(F233="gr3",VLOOKUP(F233,'Appendix 3 Rules'!A$34:$O224,15)))+(IF(F233="h1",VLOOKUP(F233,'Appendix 3 Rules'!A$34:$O224,15)))+(IF(F233="h2",VLOOKUP(F233,'Appendix 3 Rules'!A$34:$O224,15)))+(IF(F233="h3",VLOOKUP(F233,'Appendix 3 Rules'!A$34:$O224,15)))+(IF(F233="i1",VLOOKUP(F233,'Appendix 3 Rules'!A$34:$O224,15)))+(IF(F233="i2",VLOOKUP(F233,'Appendix 3 Rules'!A$34:$O224,15)))+(IF(F233="j1",VLOOKUP(F233,'Appendix 3 Rules'!A$34:$O224,15)))+(IF(F233="j2",VLOOKUP(F233,'Appendix 3 Rules'!A$34:$O224,15)))+(IF(F233="k",VLOOKUP(F233,'Appendix 3 Rules'!A$34:$O224,15)))+(IF(F233="l1",VLOOKUP(F233,'Appendix 3 Rules'!A$34:$O224,15)))+(IF(F233="l2",VLOOKUP(F233,'Appendix 3 Rules'!A$34:$O224,15)))+(IF(F233="m1",VLOOKUP(F233,'Appendix 3 Rules'!A$34:$O224,15)))+(IF(F233="m2",VLOOKUP(F233,'Appendix 3 Rules'!A$34:$O224,15)))+(IF(F233="m3",VLOOKUP(F233,'Appendix 3 Rules'!A$34:$O224,15)))+(IF(F233="n",VLOOKUP(F233,'Appendix 3 Rules'!A$34:$O224,15)))+(IF(F233="o",VLOOKUP(F233,'Appendix 3 Rules'!A$34:$O224,15)))+(IF(F233="p",VLOOKUP(F233,'Appendix 3 Rules'!A$34:$O224,15)))+(IF(F233="q",VLOOKUP(F233,'Appendix 3 Rules'!A$34:$O224,15)))+(IF(F233="r",VLOOKUP(F233,'Appendix 3 Rules'!A$34:$O224,15)))+(IF(F233="s",VLOOKUP(F233,'Appendix 3 Rules'!A$34:$O224,15)))+(IF(F233="t",VLOOKUP(F233,'Appendix 3 Rules'!A$34:$O224,15)))+(IF(F233="u",VLOOKUP(F233,'Appendix 3 Rules'!A$34:$O224,15))))))</f>
        <v/>
      </c>
      <c r="I233" s="15"/>
      <c r="J233" s="16"/>
      <c r="K233" s="15"/>
      <c r="L233" s="16"/>
      <c r="M233" s="15"/>
      <c r="N233" s="16"/>
      <c r="O233" s="15"/>
      <c r="P233" s="16"/>
      <c r="Q233" s="15"/>
      <c r="R233" s="16"/>
      <c r="S233" s="15"/>
      <c r="T233" s="16"/>
      <c r="U233" s="15"/>
      <c r="V233" s="16"/>
      <c r="W233" s="15"/>
      <c r="X233" s="16"/>
      <c r="Y233" s="15"/>
      <c r="Z233" s="16"/>
      <c r="AA233" s="15"/>
      <c r="AB233" s="16"/>
      <c r="AC233" s="11"/>
      <c r="AD233" s="16"/>
      <c r="AE233" s="11"/>
      <c r="AF233" s="16"/>
      <c r="AG233" s="11"/>
      <c r="AH233" s="16"/>
      <c r="AJ233" s="16" t="str">
        <f>IF(AND(F233&lt;&gt;"f",M233&lt;&gt;""),VLOOKUP(F233,'Appendix 3 Rules'!$A$1:$O$34,4,FALSE),"")</f>
        <v/>
      </c>
      <c r="AK233" s="16" t="str">
        <f>IF(Q233="","",VLOOKUP(F233,'Appendix 3 Rules'!$A$1:$N$34,6,FALSE))</f>
        <v/>
      </c>
      <c r="AL233" s="16" t="str">
        <f>IF(AND(F233="f",U233&lt;&gt;""),VLOOKUP(F233,'Appendix 3 Rules'!$A$1:$N$34,8,FALSE),"")</f>
        <v/>
      </c>
    </row>
    <row r="234" spans="2:38" ht="18" customHeight="1" x14ac:dyDescent="0.2">
      <c r="B234" s="92"/>
      <c r="C234" s="12"/>
      <c r="D234" s="13"/>
      <c r="E234" s="12"/>
      <c r="F234" s="11"/>
      <c r="G234" s="26" t="str">
        <f>IF(F234="","",SUMPRODUCT(IF(I234="",0,INDEX('Appendix 3 Rules'!$B$2:$B$18,MATCH(F234,'Appendix 3 Rules'!$A$2:$A$17))))+(IF(K234="",0,INDEX('Appendix 3 Rules'!$C$2:$C$18,MATCH(F234,'Appendix 3 Rules'!$A$2:$A$17))))+(IF(M234="",0,INDEX('Appendix 3 Rules'!$D$2:$D$18,MATCH(F234,'Appendix 3 Rules'!$A$2:$A$17))))+(IF(O234="",0,INDEX('Appendix 3 Rules'!$E$2:$E$18,MATCH(F234,'Appendix 3 Rules'!$A$2:$A$17))))+(IF(Q234="",0,INDEX('Appendix 3 Rules'!$F$2:$F$18,MATCH(F234,'Appendix 3 Rules'!$A$2:$A$17))))+(IF(S234="",0,INDEX('Appendix 3 Rules'!$G$2:$G$18,MATCH(F234,'Appendix 3 Rules'!$A$2:$A$17))))+(IF(U234="",0,INDEX('Appendix 3 Rules'!$H$2:$H$18,MATCH(F234,'Appendix 3 Rules'!$A$2:$A$17))))+(IF(W234="",0,INDEX('Appendix 3 Rules'!$I$2:$I$18,MATCH(F234,'Appendix 3 Rules'!$A$2:$A$17))))+(IF(Y234="",0,INDEX('Appendix 3 Rules'!$J$2:$J$18,MATCH(F234,'Appendix 3 Rules'!$A$2:$A$17))))+(IF(AA234="",0,INDEX('Appendix 3 Rules'!$K$2:$K$18,MATCH(F234,'Appendix 3 Rules'!$A$2:$A$17))))+(IF(AC234="",0,INDEX('Appendix 3 Rules'!$L$2:$L$18,MATCH(F234,'Appendix 3 Rules'!$A$2:$A$17))))+(IF(AE234="",0,INDEX('Appendix 3 Rules'!$M$2:$M$18,MATCH(F234,'Appendix 3 Rules'!$A$2:$A$17))))+(IF(AG234="",0,INDEX('Appendix 3 Rules'!$N$2:$N$18,MATCH(F234,'Appendix 3 Rules'!$A$2:$A$17))))+(IF(F234="gc1",VLOOKUP(F234,'Appendix 3 Rules'!A$34:$O225,15)))+(IF(F234="gc2",VLOOKUP(F234,'Appendix 3 Rules'!A$34:$O225,15)))+(IF(F234="gc3",VLOOKUP(F234,'Appendix 3 Rules'!A$34:$O225,15)))+(IF(F234="gr1",VLOOKUP(F234,'Appendix 3 Rules'!A$34:$O225,15)))+(IF(F234="gr2",VLOOKUP(F234,'Appendix 3 Rules'!A$34:$O225,15)))+(IF(F234="gr3",VLOOKUP(F234,'Appendix 3 Rules'!A$34:$O225,15)))+(IF(F234="h1",VLOOKUP(F234,'Appendix 3 Rules'!A$34:$O225,15)))+(IF(F234="h2",VLOOKUP(F234,'Appendix 3 Rules'!A$34:$O225,15)))+(IF(F234="h3",VLOOKUP(F234,'Appendix 3 Rules'!A$34:$O225,15)))+(IF(F234="i1",VLOOKUP(F234,'Appendix 3 Rules'!A$34:$O225,15)))+(IF(F234="i2",VLOOKUP(F234,'Appendix 3 Rules'!A$34:$O225,15)))+(IF(F234="j1",VLOOKUP(F234,'Appendix 3 Rules'!A$34:$O225,15)))+(IF(F234="j2",VLOOKUP(F234,'Appendix 3 Rules'!A$34:$O225,15)))+(IF(F234="k",VLOOKUP(F234,'Appendix 3 Rules'!A$34:$O225,15)))+(IF(F234="l1",VLOOKUP(F234,'Appendix 3 Rules'!A$34:$O225,15)))+(IF(F234="l2",VLOOKUP(F234,'Appendix 3 Rules'!A$34:$O225,15)))+(IF(F234="m1",VLOOKUP(F234,'Appendix 3 Rules'!A$34:$O225,15)))+(IF(F234="m2",VLOOKUP(F234,'Appendix 3 Rules'!A$34:$O225,15)))+(IF(F234="m3",VLOOKUP(F234,'Appendix 3 Rules'!A$34:$O225,15)))+(IF(F234="n",VLOOKUP(F234,'Appendix 3 Rules'!A$34:$O225,15)))+(IF(F234="o",VLOOKUP(F234,'Appendix 3 Rules'!A$34:$O225,15)))+(IF(F234="p",VLOOKUP(F234,'Appendix 3 Rules'!A$34:$O225,15)))+(IF(F234="q",VLOOKUP(F234,'Appendix 3 Rules'!A$34:$O225,15)))+(IF(F234="r",VLOOKUP(F234,'Appendix 3 Rules'!A$34:$O225,15)))+(IF(F234="s",VLOOKUP(F234,'Appendix 3 Rules'!A$34:$O225,15)))+(IF(F234="t",VLOOKUP(F234,'Appendix 3 Rules'!A$34:$O225,15)))+(IF(F234="u",VLOOKUP(F234,'Appendix 3 Rules'!A$34:$O225,15))))</f>
        <v/>
      </c>
      <c r="H234" s="93" t="str">
        <f>IF(F234="","",IF(OR(F234="d",F234="e",F234="gc1",F234="gc2",F234="gc3",F234="gr1",F234="gr2",F234="gr3",F234="h1",F234="h2",F234="h3",F234="i1",F234="i2",F234="j1",F234="j2",F234="k",F234="l1",F234="l2",F234="m1",F234="m2",F234="m3",F234="n",F234="o",F234="p",F234="q",F234="r",F234="s",F234="t",F234="u",F234="f"),MIN(G234,VLOOKUP(F234,'Appx 3 (Mass) Rules'!$A$1:$D$150,4,0)),MIN(G234,VLOOKUP(F234,'Appx 3 (Mass) Rules'!$A$1:$D$150,4,0),SUMPRODUCT(IF(I234="",0,INDEX('Appendix 3 Rules'!$B$2:$B$18,MATCH(F234,'Appendix 3 Rules'!$A$2:$A$17))))+(IF(K234="",0,INDEX('Appendix 3 Rules'!$C$2:$C$18,MATCH(F234,'Appendix 3 Rules'!$A$2:$A$17))))+(IF(M234="",0,INDEX('Appendix 3 Rules'!$D$2:$D$18,MATCH(F234,'Appendix 3 Rules'!$A$2:$A$17))))+(IF(O234="",0,INDEX('Appendix 3 Rules'!$E$2:$E$18,MATCH(F234,'Appendix 3 Rules'!$A$2:$A$17))))+(IF(Q234="",0,INDEX('Appendix 3 Rules'!$F$2:$F$18,MATCH(F234,'Appendix 3 Rules'!$A$2:$A$17))))+(IF(S234="",0,INDEX('Appendix 3 Rules'!$G$2:$G$18,MATCH(F234,'Appendix 3 Rules'!$A$2:$A$17))))+(IF(U234="",0,INDEX('Appendix 3 Rules'!$H$2:$H$18,MATCH(F234,'Appendix 3 Rules'!$A$2:$A$17))))+(IF(W234="",0,INDEX('Appendix 3 Rules'!$I$2:$I$18,MATCH(F234,'Appendix 3 Rules'!$A$2:$A$17))))+(IF(Y234="",0,INDEX('Appendix 3 Rules'!$J$2:$J$18,MATCH(F234,'Appendix 3 Rules'!$A$2:$A$17))))+(IF(AA234="",0,INDEX('Appendix 3 Rules'!$K$2:$K$18,MATCH(F234,'Appendix 3 Rules'!$A$2:$A$17))))+(IF(AC234="",0,INDEX('Appendix 3 Rules'!$L$2:$L$18,MATCH(F234,'Appendix 3 Rules'!$A$2:$A$17))))+(IF(AE234="",0,INDEX('Appendix 3 Rules'!$M$2:$M$18,MATCH(F234,'Appendix 3 Rules'!$A$2:$A$17))))+(IF(AG234="",0,INDEX('Appendix 3 Rules'!$N$2:$N$18,MATCH(F234,'Appendix 3 Rules'!$A$2:$A$17))))+(IF(F234="gc1",VLOOKUP(F234,'Appendix 3 Rules'!A$34:$O225,15)))+(IF(F234="gc2",VLOOKUP(F234,'Appendix 3 Rules'!A$34:$O225,15)))+(IF(F234="gc3",VLOOKUP(F234,'Appendix 3 Rules'!A$34:$O225,15)))+(IF(F234="gr1",VLOOKUP(F234,'Appendix 3 Rules'!A$34:$O225,15)))+(IF(F234="gr2",VLOOKUP(F234,'Appendix 3 Rules'!A$34:$O225,15)))+(IF(F234="gr3",VLOOKUP(F234,'Appendix 3 Rules'!A$34:$O225,15)))+(IF(F234="h1",VLOOKUP(F234,'Appendix 3 Rules'!A$34:$O225,15)))+(IF(F234="h2",VLOOKUP(F234,'Appendix 3 Rules'!A$34:$O225,15)))+(IF(F234="h3",VLOOKUP(F234,'Appendix 3 Rules'!A$34:$O225,15)))+(IF(F234="i1",VLOOKUP(F234,'Appendix 3 Rules'!A$34:$O225,15)))+(IF(F234="i2",VLOOKUP(F234,'Appendix 3 Rules'!A$34:$O225,15)))+(IF(F234="j1",VLOOKUP(F234,'Appendix 3 Rules'!A$34:$O225,15)))+(IF(F234="j2",VLOOKUP(F234,'Appendix 3 Rules'!A$34:$O225,15)))+(IF(F234="k",VLOOKUP(F234,'Appendix 3 Rules'!A$34:$O225,15)))+(IF(F234="l1",VLOOKUP(F234,'Appendix 3 Rules'!A$34:$O225,15)))+(IF(F234="l2",VLOOKUP(F234,'Appendix 3 Rules'!A$34:$O225,15)))+(IF(F234="m1",VLOOKUP(F234,'Appendix 3 Rules'!A$34:$O225,15)))+(IF(F234="m2",VLOOKUP(F234,'Appendix 3 Rules'!A$34:$O225,15)))+(IF(F234="m3",VLOOKUP(F234,'Appendix 3 Rules'!A$34:$O225,15)))+(IF(F234="n",VLOOKUP(F234,'Appendix 3 Rules'!A$34:$O225,15)))+(IF(F234="o",VLOOKUP(F234,'Appendix 3 Rules'!A$34:$O225,15)))+(IF(F234="p",VLOOKUP(F234,'Appendix 3 Rules'!A$34:$O225,15)))+(IF(F234="q",VLOOKUP(F234,'Appendix 3 Rules'!A$34:$O225,15)))+(IF(F234="r",VLOOKUP(F234,'Appendix 3 Rules'!A$34:$O225,15)))+(IF(F234="s",VLOOKUP(F234,'Appendix 3 Rules'!A$34:$O225,15)))+(IF(F234="t",VLOOKUP(F234,'Appendix 3 Rules'!A$34:$O225,15)))+(IF(F234="u",VLOOKUP(F234,'Appendix 3 Rules'!A$34:$O225,15))))))</f>
        <v/>
      </c>
      <c r="I234" s="14"/>
      <c r="J234" s="17"/>
      <c r="K234" s="14"/>
      <c r="L234" s="17"/>
      <c r="M234" s="14"/>
      <c r="N234" s="17"/>
      <c r="O234" s="14"/>
      <c r="P234" s="17"/>
      <c r="Q234" s="14"/>
      <c r="R234" s="17"/>
      <c r="S234" s="90"/>
      <c r="T234" s="17"/>
      <c r="U234" s="14"/>
      <c r="V234" s="17"/>
      <c r="W234" s="14"/>
      <c r="X234" s="17"/>
      <c r="Y234" s="91"/>
      <c r="Z234" s="17"/>
      <c r="AA234" s="91"/>
      <c r="AB234" s="17"/>
      <c r="AC234" s="11"/>
      <c r="AD234" s="16"/>
      <c r="AE234" s="11"/>
      <c r="AF234" s="16"/>
      <c r="AG234" s="11"/>
      <c r="AH234" s="16"/>
      <c r="AJ234" s="16" t="str">
        <f>IF(AND(F234&lt;&gt;"f",M234&lt;&gt;""),VLOOKUP(F234,'Appendix 3 Rules'!$A$1:$O$34,4,FALSE),"")</f>
        <v/>
      </c>
      <c r="AK234" s="16" t="str">
        <f>IF(Q234="","",VLOOKUP(F234,'Appendix 3 Rules'!$A$1:$N$34,6,FALSE))</f>
        <v/>
      </c>
      <c r="AL234" s="16" t="str">
        <f>IF(AND(F234="f",U234&lt;&gt;""),VLOOKUP(F234,'Appendix 3 Rules'!$A$1:$N$34,8,FALSE),"")</f>
        <v/>
      </c>
    </row>
  </sheetData>
  <sheetProtection password="D039" sheet="1" objects="1" scenarios="1" formatCells="0" insertRows="0" deleteRows="0" sort="0"/>
  <mergeCells count="28">
    <mergeCell ref="AC2:AD8"/>
    <mergeCell ref="AE2:AF8"/>
    <mergeCell ref="AG2:AH8"/>
    <mergeCell ref="F8:F9"/>
    <mergeCell ref="G8:G9"/>
    <mergeCell ref="F2:F7"/>
    <mergeCell ref="A5:E5"/>
    <mergeCell ref="A6:E6"/>
    <mergeCell ref="A7:E7"/>
    <mergeCell ref="C8:C9"/>
    <mergeCell ref="D8:D9"/>
    <mergeCell ref="E8:E9"/>
    <mergeCell ref="B1:G1"/>
    <mergeCell ref="AA2:AB8"/>
    <mergeCell ref="I2:J8"/>
    <mergeCell ref="K2:L8"/>
    <mergeCell ref="M2:N8"/>
    <mergeCell ref="O2:P8"/>
    <mergeCell ref="Q2:R8"/>
    <mergeCell ref="S2:T8"/>
    <mergeCell ref="U2:V8"/>
    <mergeCell ref="W2:X8"/>
    <mergeCell ref="Y2:Z8"/>
    <mergeCell ref="B8:B9"/>
    <mergeCell ref="I1:AH1"/>
    <mergeCell ref="H8:H9"/>
    <mergeCell ref="A2:E2"/>
    <mergeCell ref="A3:E3"/>
  </mergeCells>
  <phoneticPr fontId="21" type="noConversion"/>
  <conditionalFormatting sqref="G10:H234">
    <cfRule type="expression" dxfId="1" priority="1">
      <formula>$F$10="d"</formula>
    </cfRule>
  </conditionalFormatting>
  <dataValidations count="1">
    <dataValidation type="list" allowBlank="1" showInputMessage="1" showErrorMessage="1" error="Please choose the appropriate rule from the drop down list. If you need helping choosing the correct rule, reference the rules tab (at the bottom of the screen)." prompt="You may be able to earn more hours than is listed here. Please reference the Rules tab (located at the bottom of the screen) to see the total number of hours you can earn." sqref="F10:F234">
      <formula1>a3_hours</formula1>
    </dataValidation>
  </dataValidations>
  <pageMargins left="0.25" right="0.25" top="0.75" bottom="0.75" header="0.3" footer="0.3"/>
  <pageSetup orientation="landscape" r:id="rId1"/>
  <headerFooter scaleWithDoc="0">
    <oddFooter>&amp;C&amp;P of &amp;N</oddFooter>
  </headerFooter>
  <ignoredErrors>
    <ignoredError sqref="G10:G234"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If you choose any rule besides residential and 2-4 families (rules a-d) the hours listed is the MINIMUM amount you can earn. Please reference the Rules tab for hour ranges.">
          <x14:formula1>
            <xm:f>'Appendix 3 Rules'!$A$2:$A$34</xm:f>
          </x14:formula1>
          <xm:sqref>F10:F234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50"/>
  <sheetViews>
    <sheetView workbookViewId="0"/>
  </sheetViews>
  <sheetFormatPr defaultRowHeight="12.75" x14ac:dyDescent="0.2"/>
  <cols>
    <col min="1" max="1" width="12.5703125" bestFit="1" customWidth="1"/>
    <col min="2" max="2" width="53.28515625" bestFit="1" customWidth="1"/>
    <col min="4" max="4" width="9.140625" style="81"/>
  </cols>
  <sheetData>
    <row r="1" spans="1:4" ht="41.25" thickBot="1" x14ac:dyDescent="0.35">
      <c r="A1" s="32" t="s">
        <v>120</v>
      </c>
      <c r="B1" s="38" t="s">
        <v>140</v>
      </c>
      <c r="D1" s="81">
        <v>11</v>
      </c>
    </row>
    <row r="2" spans="1:4" x14ac:dyDescent="0.2">
      <c r="B2" s="27" t="s">
        <v>141</v>
      </c>
      <c r="C2" s="28" t="s">
        <v>8</v>
      </c>
    </row>
    <row r="3" spans="1:4" x14ac:dyDescent="0.2">
      <c r="B3" s="29" t="s">
        <v>142</v>
      </c>
      <c r="C3" s="53">
        <v>0.25</v>
      </c>
    </row>
    <row r="4" spans="1:4" x14ac:dyDescent="0.2">
      <c r="B4" s="29" t="s">
        <v>110</v>
      </c>
      <c r="C4" s="53">
        <v>0.5</v>
      </c>
    </row>
    <row r="5" spans="1:4" x14ac:dyDescent="0.2">
      <c r="B5" s="29" t="s">
        <v>143</v>
      </c>
      <c r="C5" s="53">
        <v>0.5</v>
      </c>
    </row>
    <row r="6" spans="1:4" x14ac:dyDescent="0.2">
      <c r="B6" s="33" t="s">
        <v>111</v>
      </c>
      <c r="C6" s="53">
        <v>0.5</v>
      </c>
    </row>
    <row r="7" spans="1:4" x14ac:dyDescent="0.2">
      <c r="B7" s="33" t="s">
        <v>122</v>
      </c>
      <c r="C7" s="53">
        <v>0.5</v>
      </c>
    </row>
    <row r="8" spans="1:4" x14ac:dyDescent="0.2">
      <c r="B8" s="33" t="s">
        <v>113</v>
      </c>
      <c r="C8" s="53">
        <v>0.75</v>
      </c>
    </row>
    <row r="9" spans="1:4" x14ac:dyDescent="0.2">
      <c r="B9" s="33" t="s">
        <v>144</v>
      </c>
      <c r="C9" s="53">
        <v>0.5</v>
      </c>
    </row>
    <row r="10" spans="1:4" x14ac:dyDescent="0.2">
      <c r="B10" s="33" t="s">
        <v>114</v>
      </c>
      <c r="C10" s="53">
        <v>0.5</v>
      </c>
    </row>
    <row r="11" spans="1:4" x14ac:dyDescent="0.2">
      <c r="B11" s="33" t="s">
        <v>115</v>
      </c>
      <c r="C11" s="53">
        <v>2.5</v>
      </c>
    </row>
    <row r="12" spans="1:4" x14ac:dyDescent="0.2">
      <c r="B12" s="33" t="s">
        <v>116</v>
      </c>
      <c r="C12" s="53">
        <v>2.5</v>
      </c>
    </row>
    <row r="13" spans="1:4" x14ac:dyDescent="0.2">
      <c r="B13" s="33" t="s">
        <v>117</v>
      </c>
      <c r="C13" s="53">
        <v>0.25</v>
      </c>
    </row>
    <row r="14" spans="1:4" x14ac:dyDescent="0.2">
      <c r="B14" s="33" t="s">
        <v>118</v>
      </c>
      <c r="C14" s="53">
        <v>1.75</v>
      </c>
    </row>
    <row r="15" spans="1:4" ht="13.5" thickBot="1" x14ac:dyDescent="0.25">
      <c r="B15" s="34" t="s">
        <v>119</v>
      </c>
      <c r="C15" s="54">
        <v>0.5</v>
      </c>
    </row>
    <row r="17" spans="1:4" ht="41.25" thickBot="1" x14ac:dyDescent="0.35">
      <c r="A17" s="32" t="s">
        <v>123</v>
      </c>
      <c r="B17" s="38" t="s">
        <v>145</v>
      </c>
      <c r="D17" s="81">
        <v>13.25</v>
      </c>
    </row>
    <row r="18" spans="1:4" x14ac:dyDescent="0.2">
      <c r="B18" s="27" t="s">
        <v>141</v>
      </c>
      <c r="C18" s="28" t="s">
        <v>8</v>
      </c>
    </row>
    <row r="19" spans="1:4" x14ac:dyDescent="0.2">
      <c r="B19" s="29" t="s">
        <v>142</v>
      </c>
      <c r="C19" s="53">
        <v>0.25</v>
      </c>
    </row>
    <row r="20" spans="1:4" x14ac:dyDescent="0.2">
      <c r="B20" s="29" t="s">
        <v>110</v>
      </c>
      <c r="C20" s="53">
        <v>0.5</v>
      </c>
    </row>
    <row r="21" spans="1:4" x14ac:dyDescent="0.2">
      <c r="B21" s="29" t="s">
        <v>143</v>
      </c>
      <c r="C21" s="53">
        <v>0.75</v>
      </c>
    </row>
    <row r="22" spans="1:4" x14ac:dyDescent="0.2">
      <c r="B22" s="33" t="s">
        <v>111</v>
      </c>
      <c r="C22" s="53">
        <v>0.75</v>
      </c>
    </row>
    <row r="23" spans="1:4" x14ac:dyDescent="0.2">
      <c r="B23" s="33" t="s">
        <v>122</v>
      </c>
      <c r="C23" s="53">
        <v>0.5</v>
      </c>
    </row>
    <row r="24" spans="1:4" x14ac:dyDescent="0.2">
      <c r="B24" s="33" t="s">
        <v>113</v>
      </c>
      <c r="C24" s="53">
        <v>0.75</v>
      </c>
    </row>
    <row r="25" spans="1:4" x14ac:dyDescent="0.2">
      <c r="B25" s="33" t="s">
        <v>144</v>
      </c>
      <c r="C25" s="53">
        <v>0.75</v>
      </c>
    </row>
    <row r="26" spans="1:4" x14ac:dyDescent="0.2">
      <c r="B26" s="33" t="s">
        <v>114</v>
      </c>
      <c r="C26" s="53">
        <v>0.75</v>
      </c>
    </row>
    <row r="27" spans="1:4" x14ac:dyDescent="0.2">
      <c r="B27" s="33" t="s">
        <v>115</v>
      </c>
      <c r="C27" s="53">
        <v>3</v>
      </c>
    </row>
    <row r="28" spans="1:4" x14ac:dyDescent="0.2">
      <c r="B28" s="33" t="s">
        <v>116</v>
      </c>
      <c r="C28" s="53">
        <v>3</v>
      </c>
    </row>
    <row r="29" spans="1:4" x14ac:dyDescent="0.2">
      <c r="B29" s="33" t="s">
        <v>117</v>
      </c>
      <c r="C29" s="53">
        <v>0.25</v>
      </c>
    </row>
    <row r="30" spans="1:4" x14ac:dyDescent="0.2">
      <c r="B30" s="33" t="s">
        <v>118</v>
      </c>
      <c r="C30" s="53">
        <v>2</v>
      </c>
    </row>
    <row r="31" spans="1:4" ht="13.5" thickBot="1" x14ac:dyDescent="0.25">
      <c r="B31" s="34" t="s">
        <v>119</v>
      </c>
      <c r="C31" s="54">
        <v>0.5</v>
      </c>
    </row>
    <row r="33" spans="1:4" ht="21" thickBot="1" x14ac:dyDescent="0.35">
      <c r="A33" s="32" t="s">
        <v>40</v>
      </c>
      <c r="B33" s="32" t="s">
        <v>146</v>
      </c>
      <c r="D33" s="81">
        <v>12.25</v>
      </c>
    </row>
    <row r="34" spans="1:4" x14ac:dyDescent="0.2">
      <c r="B34" s="27" t="s">
        <v>141</v>
      </c>
      <c r="C34" s="28" t="s">
        <v>8</v>
      </c>
    </row>
    <row r="35" spans="1:4" x14ac:dyDescent="0.2">
      <c r="B35" s="29" t="s">
        <v>142</v>
      </c>
      <c r="C35" s="53">
        <v>0.25</v>
      </c>
    </row>
    <row r="36" spans="1:4" x14ac:dyDescent="0.2">
      <c r="B36" s="29" t="s">
        <v>110</v>
      </c>
      <c r="C36" s="53">
        <v>0.5</v>
      </c>
    </row>
    <row r="37" spans="1:4" x14ac:dyDescent="0.2">
      <c r="B37" s="29" t="s">
        <v>143</v>
      </c>
      <c r="C37" s="53">
        <v>0.5</v>
      </c>
    </row>
    <row r="38" spans="1:4" x14ac:dyDescent="0.2">
      <c r="B38" s="33" t="s">
        <v>111</v>
      </c>
      <c r="C38" s="53">
        <v>0.5</v>
      </c>
    </row>
    <row r="39" spans="1:4" x14ac:dyDescent="0.2">
      <c r="B39" s="33" t="s">
        <v>122</v>
      </c>
      <c r="C39" s="53">
        <v>0.5</v>
      </c>
    </row>
    <row r="40" spans="1:4" x14ac:dyDescent="0.2">
      <c r="B40" s="33" t="s">
        <v>113</v>
      </c>
      <c r="C40" s="53">
        <v>0.75</v>
      </c>
    </row>
    <row r="41" spans="1:4" x14ac:dyDescent="0.2">
      <c r="B41" s="33" t="s">
        <v>144</v>
      </c>
      <c r="C41" s="53">
        <v>0.5</v>
      </c>
    </row>
    <row r="42" spans="1:4" x14ac:dyDescent="0.2">
      <c r="B42" s="33" t="s">
        <v>114</v>
      </c>
      <c r="C42" s="53">
        <v>0.5</v>
      </c>
    </row>
    <row r="43" spans="1:4" x14ac:dyDescent="0.2">
      <c r="B43" s="33" t="s">
        <v>115</v>
      </c>
      <c r="C43" s="53">
        <v>3</v>
      </c>
    </row>
    <row r="44" spans="1:4" x14ac:dyDescent="0.2">
      <c r="B44" s="33" t="s">
        <v>116</v>
      </c>
      <c r="C44" s="53">
        <v>3</v>
      </c>
    </row>
    <row r="45" spans="1:4" x14ac:dyDescent="0.2">
      <c r="B45" s="33" t="s">
        <v>117</v>
      </c>
      <c r="C45" s="53">
        <v>0.25</v>
      </c>
    </row>
    <row r="46" spans="1:4" x14ac:dyDescent="0.2">
      <c r="B46" s="33" t="s">
        <v>118</v>
      </c>
      <c r="C46" s="53">
        <v>2</v>
      </c>
    </row>
    <row r="47" spans="1:4" ht="13.5" thickBot="1" x14ac:dyDescent="0.25">
      <c r="B47" s="34" t="s">
        <v>119</v>
      </c>
      <c r="C47" s="54">
        <v>0.5</v>
      </c>
    </row>
    <row r="49" spans="1:4" ht="61.5" thickBot="1" x14ac:dyDescent="0.35">
      <c r="A49" s="32" t="s">
        <v>41</v>
      </c>
      <c r="B49" s="38" t="s">
        <v>147</v>
      </c>
      <c r="D49" s="81">
        <v>50</v>
      </c>
    </row>
    <row r="50" spans="1:4" x14ac:dyDescent="0.2">
      <c r="B50" s="27" t="s">
        <v>141</v>
      </c>
      <c r="C50" s="28" t="s">
        <v>8</v>
      </c>
    </row>
    <row r="51" spans="1:4" x14ac:dyDescent="0.2">
      <c r="B51" s="29" t="s">
        <v>142</v>
      </c>
      <c r="C51" s="60">
        <v>0.25</v>
      </c>
    </row>
    <row r="52" spans="1:4" x14ac:dyDescent="0.2">
      <c r="B52" s="29" t="s">
        <v>110</v>
      </c>
      <c r="C52" s="60">
        <v>0.5</v>
      </c>
    </row>
    <row r="53" spans="1:4" x14ac:dyDescent="0.2">
      <c r="B53" s="29" t="s">
        <v>143</v>
      </c>
      <c r="C53" s="61" t="s">
        <v>148</v>
      </c>
    </row>
    <row r="54" spans="1:4" x14ac:dyDescent="0.2">
      <c r="B54" s="33" t="s">
        <v>111</v>
      </c>
      <c r="C54" s="61" t="s">
        <v>149</v>
      </c>
    </row>
    <row r="55" spans="1:4" x14ac:dyDescent="0.2">
      <c r="B55" s="33" t="s">
        <v>122</v>
      </c>
      <c r="C55" s="60">
        <v>0.5</v>
      </c>
    </row>
    <row r="56" spans="1:4" x14ac:dyDescent="0.2">
      <c r="B56" s="33" t="s">
        <v>113</v>
      </c>
      <c r="C56" s="60">
        <v>1.5</v>
      </c>
    </row>
    <row r="57" spans="1:4" x14ac:dyDescent="0.2">
      <c r="B57" s="33" t="s">
        <v>144</v>
      </c>
      <c r="C57" s="60">
        <v>2</v>
      </c>
    </row>
    <row r="58" spans="1:4" x14ac:dyDescent="0.2">
      <c r="B58" s="33" t="s">
        <v>114</v>
      </c>
      <c r="C58" s="60">
        <v>2</v>
      </c>
    </row>
    <row r="59" spans="1:4" x14ac:dyDescent="0.2">
      <c r="B59" s="33" t="s">
        <v>115</v>
      </c>
      <c r="C59" s="58" t="s">
        <v>150</v>
      </c>
    </row>
    <row r="60" spans="1:4" x14ac:dyDescent="0.2">
      <c r="B60" s="33" t="s">
        <v>116</v>
      </c>
      <c r="C60" s="58" t="s">
        <v>150</v>
      </c>
    </row>
    <row r="61" spans="1:4" x14ac:dyDescent="0.2">
      <c r="B61" s="33" t="s">
        <v>117</v>
      </c>
      <c r="C61" s="60">
        <v>0.5</v>
      </c>
    </row>
    <row r="62" spans="1:4" x14ac:dyDescent="0.2">
      <c r="B62" s="33" t="s">
        <v>118</v>
      </c>
      <c r="C62" s="58" t="s">
        <v>151</v>
      </c>
    </row>
    <row r="63" spans="1:4" ht="13.5" thickBot="1" x14ac:dyDescent="0.25">
      <c r="B63" s="34" t="s">
        <v>119</v>
      </c>
      <c r="C63" s="62">
        <v>0.5</v>
      </c>
    </row>
    <row r="65" spans="1:4" ht="61.5" thickBot="1" x14ac:dyDescent="0.35">
      <c r="A65" s="32" t="s">
        <v>42</v>
      </c>
      <c r="B65" s="38" t="s">
        <v>152</v>
      </c>
      <c r="D65" s="81">
        <v>16</v>
      </c>
    </row>
    <row r="66" spans="1:4" x14ac:dyDescent="0.2">
      <c r="B66" s="27" t="s">
        <v>141</v>
      </c>
      <c r="C66" s="28" t="s">
        <v>8</v>
      </c>
    </row>
    <row r="67" spans="1:4" x14ac:dyDescent="0.2">
      <c r="B67" s="29" t="s">
        <v>142</v>
      </c>
      <c r="C67" s="63" t="s">
        <v>153</v>
      </c>
    </row>
    <row r="68" spans="1:4" x14ac:dyDescent="0.2">
      <c r="B68" s="29" t="s">
        <v>110</v>
      </c>
      <c r="C68" s="60">
        <v>0.5</v>
      </c>
    </row>
    <row r="69" spans="1:4" x14ac:dyDescent="0.2">
      <c r="B69" s="29" t="s">
        <v>143</v>
      </c>
      <c r="C69" s="63" t="s">
        <v>153</v>
      </c>
    </row>
    <row r="70" spans="1:4" x14ac:dyDescent="0.2">
      <c r="B70" s="33" t="s">
        <v>111</v>
      </c>
      <c r="C70" s="63" t="s">
        <v>154</v>
      </c>
    </row>
    <row r="71" spans="1:4" x14ac:dyDescent="0.2">
      <c r="B71" s="33" t="s">
        <v>122</v>
      </c>
      <c r="C71" s="60">
        <v>0.5</v>
      </c>
    </row>
    <row r="72" spans="1:4" x14ac:dyDescent="0.2">
      <c r="B72" s="33" t="s">
        <v>113</v>
      </c>
      <c r="C72" s="64">
        <v>0.75</v>
      </c>
    </row>
    <row r="73" spans="1:4" x14ac:dyDescent="0.2">
      <c r="B73" s="33" t="s">
        <v>144</v>
      </c>
      <c r="C73" s="65" t="s">
        <v>154</v>
      </c>
    </row>
    <row r="74" spans="1:4" x14ac:dyDescent="0.2">
      <c r="B74" s="33" t="s">
        <v>114</v>
      </c>
      <c r="C74" s="65" t="s">
        <v>154</v>
      </c>
    </row>
    <row r="75" spans="1:4" x14ac:dyDescent="0.2">
      <c r="B75" s="33" t="s">
        <v>115</v>
      </c>
      <c r="C75" s="47" t="s">
        <v>155</v>
      </c>
    </row>
    <row r="76" spans="1:4" x14ac:dyDescent="0.2">
      <c r="B76" s="33" t="s">
        <v>116</v>
      </c>
      <c r="C76" s="47" t="s">
        <v>155</v>
      </c>
    </row>
    <row r="77" spans="1:4" x14ac:dyDescent="0.2">
      <c r="B77" s="33" t="s">
        <v>117</v>
      </c>
      <c r="C77" s="64">
        <v>0.25</v>
      </c>
    </row>
    <row r="78" spans="1:4" x14ac:dyDescent="0.2">
      <c r="B78" s="33" t="s">
        <v>118</v>
      </c>
      <c r="C78" s="58">
        <v>2</v>
      </c>
    </row>
    <row r="79" spans="1:4" ht="13.5" thickBot="1" x14ac:dyDescent="0.25">
      <c r="B79" s="34" t="s">
        <v>119</v>
      </c>
      <c r="C79" s="62">
        <v>0.5</v>
      </c>
    </row>
    <row r="81" spans="1:4" ht="21" thickBot="1" x14ac:dyDescent="0.35">
      <c r="A81" s="32" t="s">
        <v>124</v>
      </c>
      <c r="B81" s="32" t="s">
        <v>156</v>
      </c>
      <c r="D81" s="81">
        <v>13</v>
      </c>
    </row>
    <row r="82" spans="1:4" x14ac:dyDescent="0.2">
      <c r="B82" s="27" t="s">
        <v>141</v>
      </c>
      <c r="C82" s="28" t="s">
        <v>8</v>
      </c>
    </row>
    <row r="83" spans="1:4" x14ac:dyDescent="0.2">
      <c r="B83" s="29" t="s">
        <v>142</v>
      </c>
      <c r="C83" s="63" t="s">
        <v>153</v>
      </c>
    </row>
    <row r="84" spans="1:4" x14ac:dyDescent="0.2">
      <c r="B84" s="29" t="s">
        <v>110</v>
      </c>
      <c r="C84" s="53">
        <v>0.5</v>
      </c>
    </row>
    <row r="85" spans="1:4" x14ac:dyDescent="0.2">
      <c r="B85" s="33" t="s">
        <v>270</v>
      </c>
      <c r="C85" s="57">
        <v>0.25</v>
      </c>
    </row>
    <row r="86" spans="1:4" x14ac:dyDescent="0.2">
      <c r="B86" s="33" t="s">
        <v>122</v>
      </c>
      <c r="C86" s="53">
        <v>0.5</v>
      </c>
    </row>
    <row r="87" spans="1:4" x14ac:dyDescent="0.2">
      <c r="B87" s="33" t="s">
        <v>157</v>
      </c>
      <c r="C87" s="63" t="s">
        <v>158</v>
      </c>
    </row>
    <row r="88" spans="1:4" x14ac:dyDescent="0.2">
      <c r="B88" s="33" t="s">
        <v>113</v>
      </c>
      <c r="C88" s="30">
        <v>0.75</v>
      </c>
    </row>
    <row r="89" spans="1:4" x14ac:dyDescent="0.2">
      <c r="B89" s="33" t="s">
        <v>115</v>
      </c>
      <c r="C89" s="47" t="s">
        <v>155</v>
      </c>
    </row>
    <row r="90" spans="1:4" x14ac:dyDescent="0.2">
      <c r="B90" s="33" t="s">
        <v>116</v>
      </c>
      <c r="C90" s="47" t="s">
        <v>155</v>
      </c>
    </row>
    <row r="91" spans="1:4" x14ac:dyDescent="0.2">
      <c r="B91" s="33" t="s">
        <v>117</v>
      </c>
      <c r="C91" s="30">
        <v>0.25</v>
      </c>
    </row>
    <row r="92" spans="1:4" x14ac:dyDescent="0.2">
      <c r="B92" s="33" t="s">
        <v>118</v>
      </c>
      <c r="C92" s="59">
        <v>2</v>
      </c>
    </row>
    <row r="93" spans="1:4" ht="13.5" thickBot="1" x14ac:dyDescent="0.25">
      <c r="B93" s="34" t="s">
        <v>119</v>
      </c>
      <c r="C93" s="54">
        <v>0.5</v>
      </c>
    </row>
    <row r="95" spans="1:4" ht="41.25" thickBot="1" x14ac:dyDescent="0.35">
      <c r="A95" s="32"/>
      <c r="B95" s="38" t="s">
        <v>236</v>
      </c>
    </row>
    <row r="96" spans="1:4" x14ac:dyDescent="0.2">
      <c r="B96" s="27" t="s">
        <v>141</v>
      </c>
      <c r="C96" s="28" t="s">
        <v>8</v>
      </c>
    </row>
    <row r="97" spans="1:4" ht="20.25" x14ac:dyDescent="0.3">
      <c r="A97" s="32" t="s">
        <v>237</v>
      </c>
      <c r="B97" s="33" t="s">
        <v>159</v>
      </c>
      <c r="C97" s="35">
        <v>10</v>
      </c>
      <c r="D97" s="81">
        <v>10</v>
      </c>
    </row>
    <row r="98" spans="1:4" ht="20.25" x14ac:dyDescent="0.3">
      <c r="A98" s="32" t="s">
        <v>238</v>
      </c>
      <c r="B98" s="33" t="s">
        <v>160</v>
      </c>
      <c r="C98" s="30">
        <v>30</v>
      </c>
      <c r="D98" s="81">
        <v>30</v>
      </c>
    </row>
    <row r="99" spans="1:4" ht="27.75" thickBot="1" x14ac:dyDescent="0.35">
      <c r="A99" s="39" t="s">
        <v>239</v>
      </c>
      <c r="B99" s="37" t="s">
        <v>161</v>
      </c>
      <c r="C99" s="36">
        <v>25</v>
      </c>
      <c r="D99" s="81">
        <v>125</v>
      </c>
    </row>
    <row r="100" spans="1:4" ht="20.25" x14ac:dyDescent="0.3">
      <c r="A100" s="39"/>
      <c r="B100" s="8"/>
      <c r="C100" s="1"/>
    </row>
    <row r="101" spans="1:4" ht="41.25" thickBot="1" x14ac:dyDescent="0.35">
      <c r="A101" s="32"/>
      <c r="B101" s="38" t="s">
        <v>240</v>
      </c>
    </row>
    <row r="102" spans="1:4" x14ac:dyDescent="0.2">
      <c r="B102" s="27" t="s">
        <v>141</v>
      </c>
      <c r="C102" s="28" t="s">
        <v>8</v>
      </c>
    </row>
    <row r="103" spans="1:4" ht="20.25" x14ac:dyDescent="0.3">
      <c r="A103" s="32" t="s">
        <v>241</v>
      </c>
      <c r="B103" s="33" t="s">
        <v>159</v>
      </c>
      <c r="C103" s="35">
        <v>10</v>
      </c>
      <c r="D103" s="81">
        <v>10</v>
      </c>
    </row>
    <row r="104" spans="1:4" ht="20.25" x14ac:dyDescent="0.3">
      <c r="A104" s="32" t="s">
        <v>242</v>
      </c>
      <c r="B104" s="33" t="s">
        <v>160</v>
      </c>
      <c r="C104" s="30">
        <v>30</v>
      </c>
      <c r="D104" s="81">
        <v>30</v>
      </c>
    </row>
    <row r="105" spans="1:4" ht="27.75" thickBot="1" x14ac:dyDescent="0.35">
      <c r="A105" s="39" t="s">
        <v>243</v>
      </c>
      <c r="B105" s="37" t="s">
        <v>161</v>
      </c>
      <c r="C105" s="36">
        <v>25</v>
      </c>
      <c r="D105" s="81">
        <v>125</v>
      </c>
    </row>
    <row r="107" spans="1:4" ht="21" thickBot="1" x14ac:dyDescent="0.35">
      <c r="A107" s="32"/>
      <c r="B107" s="32" t="s">
        <v>162</v>
      </c>
    </row>
    <row r="108" spans="1:4" x14ac:dyDescent="0.2">
      <c r="B108" s="27" t="s">
        <v>141</v>
      </c>
      <c r="C108" s="28" t="s">
        <v>8</v>
      </c>
    </row>
    <row r="109" spans="1:4" ht="20.25" x14ac:dyDescent="0.3">
      <c r="A109" s="32" t="s">
        <v>30</v>
      </c>
      <c r="B109" s="33" t="s">
        <v>159</v>
      </c>
      <c r="C109" s="35">
        <v>1</v>
      </c>
      <c r="D109" s="81">
        <v>1</v>
      </c>
    </row>
    <row r="110" spans="1:4" ht="20.25" x14ac:dyDescent="0.3">
      <c r="A110" s="32" t="s">
        <v>31</v>
      </c>
      <c r="B110" s="33" t="s">
        <v>160</v>
      </c>
      <c r="C110" s="30">
        <v>3</v>
      </c>
      <c r="D110" s="81">
        <v>3</v>
      </c>
    </row>
    <row r="111" spans="1:4" ht="27.75" thickBot="1" x14ac:dyDescent="0.35">
      <c r="A111" s="39" t="s">
        <v>126</v>
      </c>
      <c r="B111" s="37" t="s">
        <v>163</v>
      </c>
      <c r="C111" s="36">
        <v>2.5</v>
      </c>
      <c r="D111" s="81">
        <v>12.5</v>
      </c>
    </row>
    <row r="113" spans="1:4" ht="81.75" thickBot="1" x14ac:dyDescent="0.35">
      <c r="A113" s="32"/>
      <c r="B113" s="38" t="s">
        <v>164</v>
      </c>
    </row>
    <row r="114" spans="1:4" x14ac:dyDescent="0.2">
      <c r="B114" s="27" t="s">
        <v>141</v>
      </c>
      <c r="C114" s="28" t="s">
        <v>8</v>
      </c>
    </row>
    <row r="115" spans="1:4" ht="20.25" x14ac:dyDescent="0.3">
      <c r="A115" s="32" t="s">
        <v>32</v>
      </c>
      <c r="B115" s="33" t="s">
        <v>165</v>
      </c>
      <c r="C115" s="35">
        <v>125</v>
      </c>
      <c r="D115" s="81">
        <v>125</v>
      </c>
    </row>
    <row r="116" spans="1:4" ht="40.5" thickBot="1" x14ac:dyDescent="0.35">
      <c r="A116" s="32" t="s">
        <v>33</v>
      </c>
      <c r="B116" s="37" t="s">
        <v>166</v>
      </c>
      <c r="C116" s="36">
        <v>25</v>
      </c>
      <c r="D116" s="81">
        <v>375</v>
      </c>
    </row>
    <row r="118" spans="1:4" ht="41.25" thickBot="1" x14ac:dyDescent="0.35">
      <c r="A118" s="32"/>
      <c r="B118" s="38" t="s">
        <v>167</v>
      </c>
    </row>
    <row r="119" spans="1:4" x14ac:dyDescent="0.2">
      <c r="B119" s="27" t="s">
        <v>141</v>
      </c>
      <c r="C119" s="28" t="s">
        <v>8</v>
      </c>
    </row>
    <row r="120" spans="1:4" ht="20.25" x14ac:dyDescent="0.3">
      <c r="A120" s="32" t="s">
        <v>34</v>
      </c>
      <c r="B120" s="33" t="s">
        <v>168</v>
      </c>
      <c r="C120" s="35">
        <v>100</v>
      </c>
      <c r="D120" s="81">
        <v>100</v>
      </c>
    </row>
    <row r="121" spans="1:4" ht="40.5" thickBot="1" x14ac:dyDescent="0.35">
      <c r="A121" s="32" t="s">
        <v>35</v>
      </c>
      <c r="B121" s="37" t="s">
        <v>169</v>
      </c>
      <c r="C121" s="36">
        <v>5</v>
      </c>
      <c r="D121" s="81">
        <v>375</v>
      </c>
    </row>
    <row r="123" spans="1:4" ht="40.5" x14ac:dyDescent="0.3">
      <c r="A123" s="32" t="s">
        <v>10</v>
      </c>
      <c r="B123" s="55" t="s">
        <v>170</v>
      </c>
      <c r="C123" s="56" t="s">
        <v>271</v>
      </c>
      <c r="D123" s="81">
        <v>40</v>
      </c>
    </row>
    <row r="125" spans="1:4" ht="61.5" thickBot="1" x14ac:dyDescent="0.35">
      <c r="A125" s="32"/>
      <c r="B125" s="38" t="s">
        <v>171</v>
      </c>
    </row>
    <row r="126" spans="1:4" x14ac:dyDescent="0.2">
      <c r="B126" s="27" t="s">
        <v>141</v>
      </c>
      <c r="C126" s="28" t="s">
        <v>8</v>
      </c>
    </row>
    <row r="127" spans="1:4" ht="20.25" x14ac:dyDescent="0.3">
      <c r="A127" s="32" t="s">
        <v>36</v>
      </c>
      <c r="B127" s="33" t="s">
        <v>172</v>
      </c>
      <c r="C127" s="35">
        <v>0.25</v>
      </c>
      <c r="D127" s="81">
        <v>0.25</v>
      </c>
    </row>
    <row r="128" spans="1:4" ht="21" thickBot="1" x14ac:dyDescent="0.35">
      <c r="A128" s="32" t="s">
        <v>127</v>
      </c>
      <c r="B128" s="37" t="s">
        <v>173</v>
      </c>
      <c r="C128" s="36">
        <v>0.5</v>
      </c>
      <c r="D128" s="81">
        <v>0.5</v>
      </c>
    </row>
    <row r="130" spans="1:4" ht="41.25" thickBot="1" x14ac:dyDescent="0.35">
      <c r="A130" s="32" t="s">
        <v>174</v>
      </c>
      <c r="B130" s="38" t="s">
        <v>175</v>
      </c>
    </row>
    <row r="131" spans="1:4" x14ac:dyDescent="0.2">
      <c r="B131" s="27" t="s">
        <v>141</v>
      </c>
      <c r="C131" s="28" t="s">
        <v>8</v>
      </c>
    </row>
    <row r="132" spans="1:4" ht="20.25" x14ac:dyDescent="0.3">
      <c r="A132" s="32" t="s">
        <v>37</v>
      </c>
      <c r="B132" s="33" t="s">
        <v>176</v>
      </c>
      <c r="C132" s="66" t="s">
        <v>177</v>
      </c>
      <c r="D132" s="81">
        <v>20</v>
      </c>
    </row>
    <row r="133" spans="1:4" ht="20.25" x14ac:dyDescent="0.3">
      <c r="A133" s="32" t="s">
        <v>38</v>
      </c>
      <c r="B133" s="41" t="s">
        <v>178</v>
      </c>
      <c r="C133" s="67" t="s">
        <v>179</v>
      </c>
      <c r="D133" s="81">
        <v>110</v>
      </c>
    </row>
    <row r="134" spans="1:4" ht="21" thickBot="1" x14ac:dyDescent="0.35">
      <c r="A134" s="32" t="s">
        <v>128</v>
      </c>
      <c r="B134" s="37" t="s">
        <v>180</v>
      </c>
      <c r="C134" s="68" t="s">
        <v>181</v>
      </c>
      <c r="D134" s="81">
        <v>50</v>
      </c>
    </row>
    <row r="136" spans="1:4" ht="60.75" x14ac:dyDescent="0.3">
      <c r="A136" s="32" t="s">
        <v>129</v>
      </c>
      <c r="B136" s="55" t="s">
        <v>182</v>
      </c>
      <c r="C136" s="56" t="s">
        <v>272</v>
      </c>
      <c r="D136" s="81">
        <v>40</v>
      </c>
    </row>
    <row r="138" spans="1:4" ht="40.5" x14ac:dyDescent="0.3">
      <c r="A138" s="32" t="s">
        <v>130</v>
      </c>
      <c r="B138" s="55" t="s">
        <v>183</v>
      </c>
      <c r="C138" s="56" t="s">
        <v>273</v>
      </c>
      <c r="D138" s="81">
        <v>80</v>
      </c>
    </row>
    <row r="140" spans="1:4" ht="40.5" x14ac:dyDescent="0.3">
      <c r="A140" s="32" t="s">
        <v>131</v>
      </c>
      <c r="B140" s="55" t="s">
        <v>184</v>
      </c>
      <c r="C140" s="56" t="s">
        <v>274</v>
      </c>
      <c r="D140" s="81">
        <v>80</v>
      </c>
    </row>
    <row r="142" spans="1:4" ht="40.5" x14ac:dyDescent="0.3">
      <c r="A142" s="32" t="s">
        <v>132</v>
      </c>
      <c r="B142" s="55" t="s">
        <v>185</v>
      </c>
      <c r="C142" s="56" t="s">
        <v>275</v>
      </c>
      <c r="D142" s="81">
        <v>125</v>
      </c>
    </row>
    <row r="144" spans="1:4" ht="20.25" x14ac:dyDescent="0.3">
      <c r="A144" s="32" t="s">
        <v>133</v>
      </c>
      <c r="B144" s="55" t="s">
        <v>186</v>
      </c>
      <c r="C144" s="56" t="s">
        <v>276</v>
      </c>
      <c r="D144" s="81">
        <v>100</v>
      </c>
    </row>
    <row r="146" spans="1:4" ht="20.25" x14ac:dyDescent="0.3">
      <c r="A146" s="32" t="s">
        <v>134</v>
      </c>
      <c r="B146" s="55" t="s">
        <v>187</v>
      </c>
      <c r="C146" s="56" t="s">
        <v>276</v>
      </c>
      <c r="D146" s="81">
        <v>100</v>
      </c>
    </row>
    <row r="148" spans="1:4" ht="20.25" x14ac:dyDescent="0.3">
      <c r="A148" s="32" t="s">
        <v>135</v>
      </c>
      <c r="B148" s="55" t="s">
        <v>188</v>
      </c>
      <c r="C148" s="56" t="s">
        <v>276</v>
      </c>
      <c r="D148" s="81">
        <v>100</v>
      </c>
    </row>
    <row r="150" spans="1:4" ht="40.5" x14ac:dyDescent="0.3">
      <c r="A150" s="32" t="s">
        <v>97</v>
      </c>
      <c r="B150" s="55" t="s">
        <v>189</v>
      </c>
      <c r="C150" s="56" t="s">
        <v>277</v>
      </c>
      <c r="D150" s="81">
        <v>125</v>
      </c>
    </row>
  </sheetData>
  <sheetProtection algorithmName="SHA-512" hashValue="+awtw7lebVoaUDDTRJFJBqfSEv2WPz5bwiJMB2GOgEozVz8NukhRrJ2og/jgtnXgnYUMvTNFqwEpSQ5TIpdjMg==" saltValue="+cQrwWMIpII71CE438ACMg==" spinCount="100000" sheet="1" objects="1" scenarios="1"/>
  <pageMargins left="0.7" right="0.7" top="0.75" bottom="0.75" header="0.3" footer="0.3"/>
  <pageSetup orientation="portrait" r:id="rId1"/>
  <headerFooter>
    <oddFooter>&amp;RAppendix 3 Rules</oddFooter>
  </headerFooter>
  <ignoredErrors>
    <ignoredError sqref="C134"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W163"/>
  <sheetViews>
    <sheetView zoomScaleNormal="100" workbookViewId="0">
      <pane ySplit="9" topLeftCell="A10" activePane="bottomLeft" state="frozen"/>
      <selection pane="bottomLeft" activeCell="B10" sqref="B10"/>
    </sheetView>
  </sheetViews>
  <sheetFormatPr defaultRowHeight="12.75" x14ac:dyDescent="0.2"/>
  <cols>
    <col min="1" max="1" width="1.7109375" style="82" customWidth="1"/>
    <col min="2" max="2" width="11.7109375" style="82" customWidth="1"/>
    <col min="3" max="3" width="10.85546875" style="82" customWidth="1"/>
    <col min="4" max="4" width="29.28515625" style="82" customWidth="1"/>
    <col min="5" max="5" width="5.28515625" style="82" customWidth="1"/>
    <col min="6" max="6" width="4" style="82" customWidth="1"/>
    <col min="7" max="7" width="7.7109375" style="82" customWidth="1"/>
    <col min="8" max="8" width="7.42578125" style="82" customWidth="1"/>
    <col min="9" max="32" width="2.42578125" style="82" customWidth="1"/>
    <col min="33" max="16384" width="9.140625" style="82"/>
  </cols>
  <sheetData>
    <row r="1" spans="1:49" ht="31.5" customHeight="1" x14ac:dyDescent="0.35">
      <c r="A1" s="98"/>
      <c r="B1" s="135" t="s">
        <v>104</v>
      </c>
      <c r="C1" s="135"/>
      <c r="D1" s="135"/>
      <c r="E1" s="135"/>
      <c r="F1" s="135"/>
      <c r="G1" s="135"/>
      <c r="H1" s="106"/>
      <c r="I1" s="116" t="s">
        <v>289</v>
      </c>
      <c r="J1" s="117"/>
      <c r="K1" s="117"/>
      <c r="L1" s="117"/>
      <c r="M1" s="117"/>
      <c r="N1" s="117"/>
      <c r="O1" s="117"/>
      <c r="P1" s="117"/>
      <c r="Q1" s="117"/>
      <c r="R1" s="117"/>
      <c r="S1" s="117"/>
      <c r="T1" s="117"/>
      <c r="U1" s="117"/>
      <c r="V1" s="117"/>
      <c r="W1" s="117"/>
      <c r="X1" s="117"/>
      <c r="Y1" s="117"/>
      <c r="Z1" s="117"/>
      <c r="AA1" s="117"/>
      <c r="AB1" s="117"/>
      <c r="AC1" s="117"/>
      <c r="AD1" s="117"/>
      <c r="AE1" s="117"/>
      <c r="AF1" s="117"/>
    </row>
    <row r="2" spans="1:49" ht="39" customHeight="1" x14ac:dyDescent="0.2">
      <c r="A2" s="120" t="s">
        <v>278</v>
      </c>
      <c r="B2" s="120"/>
      <c r="C2" s="120"/>
      <c r="D2" s="120"/>
      <c r="E2" s="121"/>
      <c r="F2" s="133" t="s">
        <v>137</v>
      </c>
      <c r="G2" s="100"/>
      <c r="H2" s="100"/>
      <c r="I2" s="113" t="s">
        <v>121</v>
      </c>
      <c r="J2" s="113"/>
      <c r="K2" s="113" t="s">
        <v>110</v>
      </c>
      <c r="L2" s="113"/>
      <c r="M2" s="113" t="s">
        <v>251</v>
      </c>
      <c r="N2" s="113"/>
      <c r="O2" s="113" t="s">
        <v>111</v>
      </c>
      <c r="P2" s="113"/>
      <c r="Q2" s="113" t="s">
        <v>113</v>
      </c>
      <c r="R2" s="113"/>
      <c r="S2" s="113" t="s">
        <v>144</v>
      </c>
      <c r="T2" s="113"/>
      <c r="U2" s="113" t="s">
        <v>114</v>
      </c>
      <c r="V2" s="113"/>
      <c r="W2" s="114" t="s">
        <v>115</v>
      </c>
      <c r="X2" s="114"/>
      <c r="Y2" s="113" t="s">
        <v>116</v>
      </c>
      <c r="Z2" s="113"/>
      <c r="AA2" s="113" t="s">
        <v>117</v>
      </c>
      <c r="AB2" s="113"/>
      <c r="AC2" s="114" t="s">
        <v>118</v>
      </c>
      <c r="AD2" s="114"/>
      <c r="AE2" s="113" t="s">
        <v>119</v>
      </c>
      <c r="AF2" s="113"/>
    </row>
    <row r="3" spans="1:49" ht="65.25" customHeight="1" x14ac:dyDescent="0.2">
      <c r="A3" s="122" t="s">
        <v>279</v>
      </c>
      <c r="B3" s="122"/>
      <c r="C3" s="122"/>
      <c r="D3" s="122"/>
      <c r="E3" s="123"/>
      <c r="F3" s="134"/>
      <c r="G3" s="101"/>
      <c r="H3" s="101"/>
      <c r="I3" s="113"/>
      <c r="J3" s="113"/>
      <c r="K3" s="113"/>
      <c r="L3" s="113"/>
      <c r="M3" s="113"/>
      <c r="N3" s="113"/>
      <c r="O3" s="113"/>
      <c r="P3" s="113"/>
      <c r="Q3" s="113"/>
      <c r="R3" s="113"/>
      <c r="S3" s="113"/>
      <c r="T3" s="113"/>
      <c r="U3" s="113"/>
      <c r="V3" s="113"/>
      <c r="W3" s="114"/>
      <c r="X3" s="114"/>
      <c r="Y3" s="113"/>
      <c r="Z3" s="113"/>
      <c r="AA3" s="113"/>
      <c r="AB3" s="113"/>
      <c r="AC3" s="114"/>
      <c r="AD3" s="114"/>
      <c r="AE3" s="113"/>
      <c r="AF3" s="113"/>
    </row>
    <row r="4" spans="1:49" ht="9.75" customHeight="1" x14ac:dyDescent="0.2">
      <c r="A4" s="98"/>
      <c r="B4" s="98"/>
      <c r="C4" s="102"/>
      <c r="D4" s="102"/>
      <c r="E4" s="102"/>
      <c r="F4" s="134"/>
      <c r="G4" s="101"/>
      <c r="H4" s="101"/>
      <c r="I4" s="113"/>
      <c r="J4" s="113"/>
      <c r="K4" s="113"/>
      <c r="L4" s="113"/>
      <c r="M4" s="113"/>
      <c r="N4" s="113"/>
      <c r="O4" s="113"/>
      <c r="P4" s="113"/>
      <c r="Q4" s="113"/>
      <c r="R4" s="113"/>
      <c r="S4" s="113"/>
      <c r="T4" s="113"/>
      <c r="U4" s="113"/>
      <c r="V4" s="113"/>
      <c r="W4" s="114"/>
      <c r="X4" s="114"/>
      <c r="Y4" s="113"/>
      <c r="Z4" s="113"/>
      <c r="AA4" s="113"/>
      <c r="AB4" s="113"/>
      <c r="AC4" s="114"/>
      <c r="AD4" s="114"/>
      <c r="AE4" s="113"/>
      <c r="AF4" s="113"/>
    </row>
    <row r="5" spans="1:49" ht="26.25" customHeight="1" x14ac:dyDescent="0.2">
      <c r="A5" s="124" t="s">
        <v>292</v>
      </c>
      <c r="B5" s="124"/>
      <c r="C5" s="124"/>
      <c r="D5" s="124"/>
      <c r="E5" s="125"/>
      <c r="F5" s="134"/>
      <c r="G5" s="102"/>
      <c r="H5" s="102"/>
      <c r="I5" s="113"/>
      <c r="J5" s="113"/>
      <c r="K5" s="113"/>
      <c r="L5" s="113"/>
      <c r="M5" s="113"/>
      <c r="N5" s="113"/>
      <c r="O5" s="113"/>
      <c r="P5" s="113"/>
      <c r="Q5" s="113"/>
      <c r="R5" s="113"/>
      <c r="S5" s="113"/>
      <c r="T5" s="113"/>
      <c r="U5" s="113"/>
      <c r="V5" s="113"/>
      <c r="W5" s="114"/>
      <c r="X5" s="114"/>
      <c r="Y5" s="113"/>
      <c r="Z5" s="113"/>
      <c r="AA5" s="113"/>
      <c r="AB5" s="113"/>
      <c r="AC5" s="114"/>
      <c r="AD5" s="114"/>
      <c r="AE5" s="113"/>
      <c r="AF5" s="113"/>
    </row>
    <row r="6" spans="1:49" ht="25.9" customHeight="1" x14ac:dyDescent="0.2">
      <c r="A6" s="126" t="s">
        <v>282</v>
      </c>
      <c r="B6" s="126"/>
      <c r="C6" s="126"/>
      <c r="D6" s="126"/>
      <c r="E6" s="127"/>
      <c r="F6" s="134"/>
      <c r="G6" s="102"/>
      <c r="H6" s="102"/>
      <c r="I6" s="113"/>
      <c r="J6" s="113"/>
      <c r="K6" s="113"/>
      <c r="L6" s="113"/>
      <c r="M6" s="113"/>
      <c r="N6" s="113"/>
      <c r="O6" s="113"/>
      <c r="P6" s="113"/>
      <c r="Q6" s="113"/>
      <c r="R6" s="113"/>
      <c r="S6" s="113"/>
      <c r="T6" s="113"/>
      <c r="U6" s="113"/>
      <c r="V6" s="113"/>
      <c r="W6" s="114"/>
      <c r="X6" s="114"/>
      <c r="Y6" s="113"/>
      <c r="Z6" s="113"/>
      <c r="AA6" s="113"/>
      <c r="AB6" s="113"/>
      <c r="AC6" s="114"/>
      <c r="AD6" s="114"/>
      <c r="AE6" s="113"/>
      <c r="AF6" s="113"/>
    </row>
    <row r="7" spans="1:49" ht="21" customHeight="1" x14ac:dyDescent="0.2">
      <c r="A7" s="126" t="s">
        <v>288</v>
      </c>
      <c r="B7" s="126"/>
      <c r="C7" s="126"/>
      <c r="D7" s="126"/>
      <c r="E7" s="127"/>
      <c r="F7" s="134"/>
      <c r="G7" s="103"/>
      <c r="H7" s="103"/>
      <c r="I7" s="113"/>
      <c r="J7" s="113"/>
      <c r="K7" s="113"/>
      <c r="L7" s="113"/>
      <c r="M7" s="113"/>
      <c r="N7" s="113"/>
      <c r="O7" s="113"/>
      <c r="P7" s="113"/>
      <c r="Q7" s="113"/>
      <c r="R7" s="113"/>
      <c r="S7" s="113"/>
      <c r="T7" s="113"/>
      <c r="U7" s="113"/>
      <c r="V7" s="113"/>
      <c r="W7" s="114"/>
      <c r="X7" s="114"/>
      <c r="Y7" s="113"/>
      <c r="Z7" s="113"/>
      <c r="AA7" s="113"/>
      <c r="AB7" s="113"/>
      <c r="AC7" s="114"/>
      <c r="AD7" s="114"/>
      <c r="AE7" s="113"/>
      <c r="AF7" s="113"/>
    </row>
    <row r="8" spans="1:49" ht="35.25" customHeight="1" x14ac:dyDescent="0.2">
      <c r="A8" s="107"/>
      <c r="B8" s="115" t="s">
        <v>5</v>
      </c>
      <c r="C8" s="118" t="s">
        <v>109</v>
      </c>
      <c r="D8" s="128" t="s">
        <v>0</v>
      </c>
      <c r="E8" s="118" t="s">
        <v>2</v>
      </c>
      <c r="F8" s="130" t="s">
        <v>136</v>
      </c>
      <c r="G8" s="132" t="s">
        <v>287</v>
      </c>
      <c r="H8" s="118" t="s">
        <v>286</v>
      </c>
      <c r="I8" s="113"/>
      <c r="J8" s="113"/>
      <c r="K8" s="113"/>
      <c r="L8" s="113"/>
      <c r="M8" s="113"/>
      <c r="N8" s="113"/>
      <c r="O8" s="113"/>
      <c r="P8" s="113"/>
      <c r="Q8" s="113"/>
      <c r="R8" s="113"/>
      <c r="S8" s="113"/>
      <c r="T8" s="113"/>
      <c r="U8" s="113"/>
      <c r="V8" s="113"/>
      <c r="W8" s="114"/>
      <c r="X8" s="114"/>
      <c r="Y8" s="113"/>
      <c r="Z8" s="113"/>
      <c r="AA8" s="113"/>
      <c r="AB8" s="113"/>
      <c r="AC8" s="114"/>
      <c r="AD8" s="114"/>
      <c r="AE8" s="113"/>
      <c r="AF8" s="113"/>
    </row>
    <row r="9" spans="1:49" x14ac:dyDescent="0.2">
      <c r="A9" s="98"/>
      <c r="B9" s="115"/>
      <c r="C9" s="119"/>
      <c r="D9" s="129"/>
      <c r="E9" s="119"/>
      <c r="F9" s="131"/>
      <c r="G9" s="132"/>
      <c r="H9" s="119"/>
      <c r="I9" s="104" t="s">
        <v>247</v>
      </c>
      <c r="J9" s="104" t="s">
        <v>1</v>
      </c>
      <c r="K9" s="104" t="s">
        <v>247</v>
      </c>
      <c r="L9" s="104" t="s">
        <v>1</v>
      </c>
      <c r="M9" s="104" t="s">
        <v>247</v>
      </c>
      <c r="N9" s="104" t="s">
        <v>1</v>
      </c>
      <c r="O9" s="104" t="s">
        <v>247</v>
      </c>
      <c r="P9" s="104" t="s">
        <v>1</v>
      </c>
      <c r="Q9" s="104" t="s">
        <v>247</v>
      </c>
      <c r="R9" s="104" t="s">
        <v>1</v>
      </c>
      <c r="S9" s="104" t="s">
        <v>247</v>
      </c>
      <c r="T9" s="104" t="s">
        <v>1</v>
      </c>
      <c r="U9" s="104" t="s">
        <v>247</v>
      </c>
      <c r="V9" s="104" t="s">
        <v>1</v>
      </c>
      <c r="W9" s="105" t="s">
        <v>247</v>
      </c>
      <c r="X9" s="104" t="s">
        <v>1</v>
      </c>
      <c r="Y9" s="105" t="s">
        <v>247</v>
      </c>
      <c r="Z9" s="104" t="s">
        <v>1</v>
      </c>
      <c r="AA9" s="104" t="s">
        <v>247</v>
      </c>
      <c r="AB9" s="104" t="s">
        <v>1</v>
      </c>
      <c r="AC9" s="105" t="s">
        <v>248</v>
      </c>
      <c r="AD9" s="104" t="s">
        <v>1</v>
      </c>
      <c r="AE9" s="105" t="s">
        <v>247</v>
      </c>
      <c r="AF9" s="104" t="s">
        <v>1</v>
      </c>
    </row>
    <row r="10" spans="1:49" ht="18" customHeight="1" x14ac:dyDescent="0.2">
      <c r="A10" s="94"/>
      <c r="B10" s="86"/>
      <c r="C10" s="72"/>
      <c r="D10" s="18"/>
      <c r="E10" s="11"/>
      <c r="F10" s="11"/>
      <c r="G10" s="26" t="str">
        <f>IF(F10="","",SUMPRODUCT(IF(I10="",0,INDEX('Appendix 1 Rules'!$B$2:$B$16,MATCH(F10,'Appendix 1 Rules'!$A$2:$A$16))))+(IF(K10="",0,INDEX('Appendix 1 Rules'!$C$2:$C$16,MATCH(F10,'Appendix 1 Rules'!$A$2:$A$16))))+(IF(M10="",0,INDEX('Appendix 1 Rules'!$D$2:$D$16,MATCH(F10,'Appendix 1 Rules'!$A$2:$A$16))))+(IF(O10="",0,INDEX('Appendix 1 Rules'!$E$2:$E$16,MATCH(F10,'Appendix 1 Rules'!$A$2:$A$16))))+(IF(Q10="",0,INDEX('Appendix 1 Rules'!$F$2:$F$16,MATCH(F10,'Appendix 1 Rules'!$A$2:$A$16))))+(IF(S10="",0,INDEX('Appendix 1 Rules'!$G$2:$G$16,MATCH(F10,'Appendix 1 Rules'!$A$2:$A$16))))+(IF(U10="",0,INDEX('Appendix 1 Rules'!$H$2:$H$16,MATCH(F10,'Appendix 1 Rules'!$A$2:$A$16))))+(IF(W10="",0,INDEX('Appendix 1 Rules'!$I$2:$I$16,MATCH(F10,'Appendix 1 Rules'!$A$2:$A$16))))+(IF(Y10="",0,INDEX('Appendix 1 Rules'!$J$2:$J$16,MATCH(F10,'Appendix 1 Rules'!$A$2:$A$16))))+(IF(AA10="",0,INDEX('Appendix 1 Rules'!$K$2:$K$16,MATCH(F10,'Appendix 1 Rules'!$A$2:$A$16))))+(IF(AC10="",0,INDEX('Appendix 1 Rules'!$L$2:$L$16,MATCH(F10,'Appendix 1 Rules'!$A$2:$A$16))))+(IF(AE10="",0,INDEX('Appendix 1 Rules'!$M$2:$M$16,MATCH(F10,'Appendix 1 Rules'!$A$2:$A$16))))+IF(F10="b1",VLOOKUP(F10,'Appendix 1 Rules'!$A$1:$N$16,14))+IF(F10="b2",VLOOKUP(F10,'Appendix 1 Rules'!$A$1:$N$16,14))+IF(F10="d",VLOOKUP(F10,'Appendix 1 Rules'!$A$1:$N$16,14))+IF(F10="f1",VLOOKUP(F10,'Appendix 1 Rules'!$A$1:$N$16,14))+IF(F10="f2",VLOOKUP(F10,'Appendix 1 Rules'!$A$1:$N$16,14))+IF(F10="g",VLOOKUP(F10,'Appendix 1 Rules'!$A$1:$N$16,14))+IF(F10="h",VLOOKUP(F10,'Appendix 1 Rules'!$A$1:$N$16,14))+IF(F10="i1",VLOOKUP(F10,'Appendix 1 Rules'!$A$1:$N$16,14))+IF(F10="i2",VLOOKUP(F10,'Appendix 1 Rules'!$A$1:$N$16,14))+IF(F10="j",VLOOKUP(F10,'Appendix 1 Rules'!$A$1:$N$16,14))+IF(F10="k",VLOOKUP(F10,'Appendix 1 Rules'!$A$1:$N$16,14)))</f>
        <v/>
      </c>
      <c r="H10" s="93" t="str">
        <f>IF(F10="","",IF(OR(F10="b1",F10="b2",F10="d",F10="f1",F10="f2",F10="h",F10="i1",F10="i2",F10="j",F10="k"),MIN(G10,VLOOKUP(F10,'Appx 1 (Res) Rules'!$A:$D,4,0)),MIN(G10,VLOOKUP(F10,'Appx 1 (Res) Rules'!$A:$D,4,0),SUMPRODUCT(IF(I10="",0,INDEX('Appendix 1 Rules'!$B$2:$B$16,MATCH(F10,'Appendix 1 Rules'!$A$2:$A$16))))+(IF(K10="",0,INDEX('Appendix 1 Rules'!$C$2:$C$16,MATCH(F10,'Appendix 1 Rules'!$A$2:$A$16))))+(IF(M10="",0,INDEX('Appendix 1 Rules'!$D$2:$D$16,MATCH(F10,'Appendix 1 Rules'!$A$2:$A$16))))+(IF(O10="",0,INDEX('Appendix 1 Rules'!$E$2:$E$16,MATCH(F10,'Appendix 1 Rules'!$A$2:$A$16))))+(IF(Q10="",0,INDEX('Appendix 1 Rules'!$F$2:$F$16,MATCH(F10,'Appendix 1 Rules'!$A$2:$A$16))))+(IF(S10="",0,INDEX('Appendix 1 Rules'!$G$2:$G$16,MATCH(F10,'Appendix 1 Rules'!$A$2:$A$16))))+(IF(U10="",0,INDEX('Appendix 1 Rules'!$H$2:$H$16,MATCH(F10,'Appendix 1 Rules'!$A$2:$A$16))))+(IF(W10="",0,INDEX('Appendix 1 Rules'!$I$2:$I$16,MATCH(F10,'Appendix 1 Rules'!$A$2:$A$16))))+(IF(Y10="",0,INDEX('Appendix 1 Rules'!$J$2:$J$16,MATCH(F10,'Appendix 1 Rules'!$A$2:$A$16))))+(IF(AA10="",0,INDEX('Appendix 1 Rules'!$K$2:$K$16,MATCH(F10,'Appendix 1 Rules'!$A$2:$A$16))))+(IF(AC10="",0,INDEX('Appendix 1 Rules'!$L$2:$L$16,MATCH(F10,'Appendix 1 Rules'!$A$2:$A$16))))+(IF(AE10="",0,INDEX('Appendix 1 Rules'!$M$2:$M$16,MATCH(F10,'Appendix 1 Rules'!$A$2:$A$16))))+IF(F10="b1",VLOOKUP(F10,'Appendix 1 Rules'!$A$1:$N$16,14))+IF(F10="b2",VLOOKUP(F10,'Appendix 1 Rules'!$A$1:$N$16,14))+IF(F10="d",VLOOKUP(F10,'Appendix 1 Rules'!$A$1:$N$16,14))+IF(F10="f1",VLOOKUP(F10,'Appendix 1 Rules'!$A$1:$N$16,14))+IF(F10="f2",VLOOKUP(F10,'Appendix 1 Rules'!$A$1:$N$16,14))+IF(F10="g",VLOOKUP(F10,'Appendix 1 Rules'!$A$1:$N$16,14))+IF(F10="h",VLOOKUP(F10,'Appendix 1 Rules'!$A$1:$N$16,14))+IF(F10="i1",VLOOKUP(F10,'Appendix 1 Rules'!$A$1:$N$16,14))+IF(F10="i2",VLOOKUP(F10,'Appendix 1 Rules'!$A$1:$N$16,14))+IF(F10="j",VLOOKUP(F10,'Appendix 1 Rules'!$A$1:$N$16,14))+IF(F10="k",VLOOKUP(F10,'Appendix 1 Rules'!$A$1:$N$16,14)))))</f>
        <v/>
      </c>
      <c r="I10" s="11"/>
      <c r="J10" s="16"/>
      <c r="K10" s="11"/>
      <c r="L10" s="16"/>
      <c r="M10" s="11"/>
      <c r="N10" s="16"/>
      <c r="O10" s="11"/>
      <c r="P10" s="16"/>
      <c r="Q10" s="11"/>
      <c r="R10" s="16"/>
      <c r="S10" s="11"/>
      <c r="T10" s="16"/>
      <c r="U10" s="11"/>
      <c r="V10" s="16"/>
      <c r="W10" s="11"/>
      <c r="X10" s="16"/>
      <c r="Y10" s="11"/>
      <c r="Z10" s="16"/>
      <c r="AA10" s="11"/>
      <c r="AB10" s="16"/>
      <c r="AC10" s="11"/>
      <c r="AD10" s="16"/>
      <c r="AE10" s="11"/>
      <c r="AF10" s="16"/>
    </row>
    <row r="11" spans="1:49" ht="18" customHeight="1" x14ac:dyDescent="0.2">
      <c r="B11" s="86"/>
      <c r="C11" s="72"/>
      <c r="D11" s="18"/>
      <c r="E11" s="11"/>
      <c r="F11" s="11"/>
      <c r="G11" s="26" t="str">
        <f>IF(F11="","",SUMPRODUCT(IF(I11="",0,INDEX('Appendix 1 Rules'!$B$2:$B$16,MATCH(F11,'Appendix 1 Rules'!$A$2:$A$16))))+(IF(K11="",0,INDEX('Appendix 1 Rules'!$C$2:$C$16,MATCH(F11,'Appendix 1 Rules'!$A$2:$A$16))))+(IF(M11="",0,INDEX('Appendix 1 Rules'!$D$2:$D$16,MATCH(F11,'Appendix 1 Rules'!$A$2:$A$16))))+(IF(O11="",0,INDEX('Appendix 1 Rules'!$E$2:$E$16,MATCH(F11,'Appendix 1 Rules'!$A$2:$A$16))))+(IF(Q11="",0,INDEX('Appendix 1 Rules'!$F$2:$F$16,MATCH(F11,'Appendix 1 Rules'!$A$2:$A$16))))+(IF(S11="",0,INDEX('Appendix 1 Rules'!$G$2:$G$16,MATCH(F11,'Appendix 1 Rules'!$A$2:$A$16))))+(IF(U11="",0,INDEX('Appendix 1 Rules'!$H$2:$H$16,MATCH(F11,'Appendix 1 Rules'!$A$2:$A$16))))+(IF(W11="",0,INDEX('Appendix 1 Rules'!$I$2:$I$16,MATCH(F11,'Appendix 1 Rules'!$A$2:$A$16))))+(IF(Y11="",0,INDEX('Appendix 1 Rules'!$J$2:$J$16,MATCH(F11,'Appendix 1 Rules'!$A$2:$A$16))))+(IF(AA11="",0,INDEX('Appendix 1 Rules'!$K$2:$K$16,MATCH(F11,'Appendix 1 Rules'!$A$2:$A$16))))+(IF(AC11="",0,INDEX('Appendix 1 Rules'!$L$2:$L$16,MATCH(F11,'Appendix 1 Rules'!$A$2:$A$16))))+(IF(AE11="",0,INDEX('Appendix 1 Rules'!$M$2:$M$16,MATCH(F11,'Appendix 1 Rules'!$A$2:$A$16))))+IF(F11="b1",VLOOKUP(F11,'Appendix 1 Rules'!$A$1:$N$16,14))+IF(F11="b2",VLOOKUP(F11,'Appendix 1 Rules'!$A$1:$N$16,14))+IF(F11="d",VLOOKUP(F11,'Appendix 1 Rules'!$A$1:$N$16,14))+IF(F11="f1",VLOOKUP(F11,'Appendix 1 Rules'!$A$1:$N$16,14))+IF(F11="f2",VLOOKUP(F11,'Appendix 1 Rules'!$A$1:$N$16,14))+IF(F11="g",VLOOKUP(F11,'Appendix 1 Rules'!$A$1:$N$16,14))+IF(F11="h",VLOOKUP(F11,'Appendix 1 Rules'!$A$1:$N$16,14))+IF(F11="i1",VLOOKUP(F11,'Appendix 1 Rules'!$A$1:$N$16,14))+IF(F11="i2",VLOOKUP(F11,'Appendix 1 Rules'!$A$1:$N$16,14))+IF(F11="j",VLOOKUP(F11,'Appendix 1 Rules'!$A$1:$N$16,14))+IF(F11="k",VLOOKUP(F11,'Appendix 1 Rules'!$A$1:$N$16,14)))</f>
        <v/>
      </c>
      <c r="H11" s="93" t="str">
        <f>IF(F11="","",IF(OR(F11="b1",F11="b2",F11="d",F11="f1",F11="f2",F11="h",F11="i1",F11="i2",F11="j",F11="k"),MIN(G11,VLOOKUP(F11,'Appx 1 (Res) Rules'!$A:$D,4,0)),MIN(G11,VLOOKUP(F11,'Appx 1 (Res) Rules'!$A:$D,4,0),SUMPRODUCT(IF(I11="",0,INDEX('Appendix 1 Rules'!$B$2:$B$16,MATCH(F11,'Appendix 1 Rules'!$A$2:$A$16))))+(IF(K11="",0,INDEX('Appendix 1 Rules'!$C$2:$C$16,MATCH(F11,'Appendix 1 Rules'!$A$2:$A$16))))+(IF(M11="",0,INDEX('Appendix 1 Rules'!$D$2:$D$16,MATCH(F11,'Appendix 1 Rules'!$A$2:$A$16))))+(IF(O11="",0,INDEX('Appendix 1 Rules'!$E$2:$E$16,MATCH(F11,'Appendix 1 Rules'!$A$2:$A$16))))+(IF(Q11="",0,INDEX('Appendix 1 Rules'!$F$2:$F$16,MATCH(F11,'Appendix 1 Rules'!$A$2:$A$16))))+(IF(S11="",0,INDEX('Appendix 1 Rules'!$G$2:$G$16,MATCH(F11,'Appendix 1 Rules'!$A$2:$A$16))))+(IF(U11="",0,INDEX('Appendix 1 Rules'!$H$2:$H$16,MATCH(F11,'Appendix 1 Rules'!$A$2:$A$16))))+(IF(W11="",0,INDEX('Appendix 1 Rules'!$I$2:$I$16,MATCH(F11,'Appendix 1 Rules'!$A$2:$A$16))))+(IF(Y11="",0,INDEX('Appendix 1 Rules'!$J$2:$J$16,MATCH(F11,'Appendix 1 Rules'!$A$2:$A$16))))+(IF(AA11="",0,INDEX('Appendix 1 Rules'!$K$2:$K$16,MATCH(F11,'Appendix 1 Rules'!$A$2:$A$16))))+(IF(AC11="",0,INDEX('Appendix 1 Rules'!$L$2:$L$16,MATCH(F11,'Appendix 1 Rules'!$A$2:$A$16))))+(IF(AE11="",0,INDEX('Appendix 1 Rules'!$M$2:$M$16,MATCH(F11,'Appendix 1 Rules'!$A$2:$A$16))))+IF(F11="b1",VLOOKUP(F11,'Appendix 1 Rules'!$A$1:$N$16,14))+IF(F11="b2",VLOOKUP(F11,'Appendix 1 Rules'!$A$1:$N$16,14))+IF(F11="d",VLOOKUP(F11,'Appendix 1 Rules'!$A$1:$N$16,14))+IF(F11="f1",VLOOKUP(F11,'Appendix 1 Rules'!$A$1:$N$16,14))+IF(F11="f2",VLOOKUP(F11,'Appendix 1 Rules'!$A$1:$N$16,14))+IF(F11="g",VLOOKUP(F11,'Appendix 1 Rules'!$A$1:$N$16,14))+IF(F11="h",VLOOKUP(F11,'Appendix 1 Rules'!$A$1:$N$16,14))+IF(F11="i1",VLOOKUP(F11,'Appendix 1 Rules'!$A$1:$N$16,14))+IF(F11="i2",VLOOKUP(F11,'Appendix 1 Rules'!$A$1:$N$16,14))+IF(F11="j",VLOOKUP(F11,'Appendix 1 Rules'!$A$1:$N$16,14))+IF(F11="k",VLOOKUP(F11,'Appendix 1 Rules'!$A$1:$N$16,14)))))</f>
        <v/>
      </c>
      <c r="I11" s="11"/>
      <c r="J11" s="16"/>
      <c r="K11" s="11"/>
      <c r="L11" s="16"/>
      <c r="M11" s="11"/>
      <c r="N11" s="16"/>
      <c r="O11" s="11"/>
      <c r="P11" s="16"/>
      <c r="Q11" s="11"/>
      <c r="R11" s="16"/>
      <c r="S11" s="11"/>
      <c r="T11" s="16"/>
      <c r="U11" s="11"/>
      <c r="V11" s="16"/>
      <c r="W11" s="11"/>
      <c r="X11" s="16"/>
      <c r="Y11" s="11"/>
      <c r="Z11" s="16"/>
      <c r="AA11" s="11"/>
      <c r="AB11" s="16"/>
      <c r="AC11" s="11"/>
      <c r="AD11" s="16"/>
      <c r="AE11" s="11"/>
      <c r="AF11" s="16"/>
      <c r="AV11" s="83"/>
      <c r="AW11" s="83"/>
    </row>
    <row r="12" spans="1:49" ht="18" customHeight="1" x14ac:dyDescent="0.2">
      <c r="B12" s="86"/>
      <c r="C12" s="72"/>
      <c r="D12" s="18"/>
      <c r="E12" s="11"/>
      <c r="F12" s="11"/>
      <c r="G12" s="26" t="str">
        <f>IF(F12="","",SUMPRODUCT(IF(I12="",0,INDEX('Appendix 1 Rules'!$B$2:$B$16,MATCH(F12,'Appendix 1 Rules'!$A$2:$A$16))))+(IF(K12="",0,INDEX('Appendix 1 Rules'!$C$2:$C$16,MATCH(F12,'Appendix 1 Rules'!$A$2:$A$16))))+(IF(M12="",0,INDEX('Appendix 1 Rules'!$D$2:$D$16,MATCH(F12,'Appendix 1 Rules'!$A$2:$A$16))))+(IF(O12="",0,INDEX('Appendix 1 Rules'!$E$2:$E$16,MATCH(F12,'Appendix 1 Rules'!$A$2:$A$16))))+(IF(Q12="",0,INDEX('Appendix 1 Rules'!$F$2:$F$16,MATCH(F12,'Appendix 1 Rules'!$A$2:$A$16))))+(IF(S12="",0,INDEX('Appendix 1 Rules'!$G$2:$G$16,MATCH(F12,'Appendix 1 Rules'!$A$2:$A$16))))+(IF(U12="",0,INDEX('Appendix 1 Rules'!$H$2:$H$16,MATCH(F12,'Appendix 1 Rules'!$A$2:$A$16))))+(IF(W12="",0,INDEX('Appendix 1 Rules'!$I$2:$I$16,MATCH(F12,'Appendix 1 Rules'!$A$2:$A$16))))+(IF(Y12="",0,INDEX('Appendix 1 Rules'!$J$2:$J$16,MATCH(F12,'Appendix 1 Rules'!$A$2:$A$16))))+(IF(AA12="",0,INDEX('Appendix 1 Rules'!$K$2:$K$16,MATCH(F12,'Appendix 1 Rules'!$A$2:$A$16))))+(IF(AC12="",0,INDEX('Appendix 1 Rules'!$L$2:$L$16,MATCH(F12,'Appendix 1 Rules'!$A$2:$A$16))))+(IF(AE12="",0,INDEX('Appendix 1 Rules'!$M$2:$M$16,MATCH(F12,'Appendix 1 Rules'!$A$2:$A$16))))+IF(F12="b1",VLOOKUP(F12,'Appendix 1 Rules'!$A$1:$N$16,14))+IF(F12="b2",VLOOKUP(F12,'Appendix 1 Rules'!$A$1:$N$16,14))+IF(F12="d",VLOOKUP(F12,'Appendix 1 Rules'!$A$1:$N$16,14))+IF(F12="f1",VLOOKUP(F12,'Appendix 1 Rules'!$A$1:$N$16,14))+IF(F12="f2",VLOOKUP(F12,'Appendix 1 Rules'!$A$1:$N$16,14))+IF(F12="g",VLOOKUP(F12,'Appendix 1 Rules'!$A$1:$N$16,14))+IF(F12="h",VLOOKUP(F12,'Appendix 1 Rules'!$A$1:$N$16,14))+IF(F12="i1",VLOOKUP(F12,'Appendix 1 Rules'!$A$1:$N$16,14))+IF(F12="i2",VLOOKUP(F12,'Appendix 1 Rules'!$A$1:$N$16,14))+IF(F12="j",VLOOKUP(F12,'Appendix 1 Rules'!$A$1:$N$16,14))+IF(F12="k",VLOOKUP(F12,'Appendix 1 Rules'!$A$1:$N$16,14)))</f>
        <v/>
      </c>
      <c r="H12" s="93" t="str">
        <f>IF(F12="","",IF(OR(F12="b1",F12="b2",F12="d",F12="f1",F12="f2",F12="h",F12="i1",F12="i2",F12="j",F12="k"),MIN(G12,VLOOKUP(F12,'Appx 1 (Res) Rules'!$A:$D,4,0)),MIN(G12,VLOOKUP(F12,'Appx 1 (Res) Rules'!$A:$D,4,0),SUMPRODUCT(IF(I12="",0,INDEX('Appendix 1 Rules'!$B$2:$B$16,MATCH(F12,'Appendix 1 Rules'!$A$2:$A$16))))+(IF(K12="",0,INDEX('Appendix 1 Rules'!$C$2:$C$16,MATCH(F12,'Appendix 1 Rules'!$A$2:$A$16))))+(IF(M12="",0,INDEX('Appendix 1 Rules'!$D$2:$D$16,MATCH(F12,'Appendix 1 Rules'!$A$2:$A$16))))+(IF(O12="",0,INDEX('Appendix 1 Rules'!$E$2:$E$16,MATCH(F12,'Appendix 1 Rules'!$A$2:$A$16))))+(IF(Q12="",0,INDEX('Appendix 1 Rules'!$F$2:$F$16,MATCH(F12,'Appendix 1 Rules'!$A$2:$A$16))))+(IF(S12="",0,INDEX('Appendix 1 Rules'!$G$2:$G$16,MATCH(F12,'Appendix 1 Rules'!$A$2:$A$16))))+(IF(U12="",0,INDEX('Appendix 1 Rules'!$H$2:$H$16,MATCH(F12,'Appendix 1 Rules'!$A$2:$A$16))))+(IF(W12="",0,INDEX('Appendix 1 Rules'!$I$2:$I$16,MATCH(F12,'Appendix 1 Rules'!$A$2:$A$16))))+(IF(Y12="",0,INDEX('Appendix 1 Rules'!$J$2:$J$16,MATCH(F12,'Appendix 1 Rules'!$A$2:$A$16))))+(IF(AA12="",0,INDEX('Appendix 1 Rules'!$K$2:$K$16,MATCH(F12,'Appendix 1 Rules'!$A$2:$A$16))))+(IF(AC12="",0,INDEX('Appendix 1 Rules'!$L$2:$L$16,MATCH(F12,'Appendix 1 Rules'!$A$2:$A$16))))+(IF(AE12="",0,INDEX('Appendix 1 Rules'!$M$2:$M$16,MATCH(F12,'Appendix 1 Rules'!$A$2:$A$16))))+IF(F12="b1",VLOOKUP(F12,'Appendix 1 Rules'!$A$1:$N$16,14))+IF(F12="b2",VLOOKUP(F12,'Appendix 1 Rules'!$A$1:$N$16,14))+IF(F12="d",VLOOKUP(F12,'Appendix 1 Rules'!$A$1:$N$16,14))+IF(F12="f1",VLOOKUP(F12,'Appendix 1 Rules'!$A$1:$N$16,14))+IF(F12="f2",VLOOKUP(F12,'Appendix 1 Rules'!$A$1:$N$16,14))+IF(F12="g",VLOOKUP(F12,'Appendix 1 Rules'!$A$1:$N$16,14))+IF(F12="h",VLOOKUP(F12,'Appendix 1 Rules'!$A$1:$N$16,14))+IF(F12="i1",VLOOKUP(F12,'Appendix 1 Rules'!$A$1:$N$16,14))+IF(F12="i2",VLOOKUP(F12,'Appendix 1 Rules'!$A$1:$N$16,14))+IF(F12="j",VLOOKUP(F12,'Appendix 1 Rules'!$A$1:$N$16,14))+IF(F12="k",VLOOKUP(F12,'Appendix 1 Rules'!$A$1:$N$16,14)))))</f>
        <v/>
      </c>
      <c r="I12" s="11"/>
      <c r="J12" s="16"/>
      <c r="K12" s="11"/>
      <c r="L12" s="16"/>
      <c r="M12" s="11"/>
      <c r="N12" s="16"/>
      <c r="O12" s="11"/>
      <c r="P12" s="16"/>
      <c r="Q12" s="11"/>
      <c r="R12" s="16"/>
      <c r="S12" s="11"/>
      <c r="T12" s="16"/>
      <c r="U12" s="11"/>
      <c r="V12" s="16"/>
      <c r="W12" s="11"/>
      <c r="X12" s="16"/>
      <c r="Y12" s="11"/>
      <c r="Z12" s="16"/>
      <c r="AA12" s="11"/>
      <c r="AB12" s="16"/>
      <c r="AC12" s="11"/>
      <c r="AD12" s="16"/>
      <c r="AE12" s="11"/>
      <c r="AF12" s="16"/>
      <c r="AV12" s="83"/>
      <c r="AW12" s="83"/>
    </row>
    <row r="13" spans="1:49" ht="18" customHeight="1" x14ac:dyDescent="0.2">
      <c r="B13" s="86"/>
      <c r="C13" s="11"/>
      <c r="D13" s="18"/>
      <c r="E13" s="11"/>
      <c r="F13" s="11"/>
      <c r="G13" s="26" t="str">
        <f>IF(F13="","",SUMPRODUCT(IF(I13="",0,INDEX('Appendix 1 Rules'!$B$2:$B$16,MATCH(F13,'Appendix 1 Rules'!$A$2:$A$16))))+(IF(K13="",0,INDEX('Appendix 1 Rules'!$C$2:$C$16,MATCH(F13,'Appendix 1 Rules'!$A$2:$A$16))))+(IF(M13="",0,INDEX('Appendix 1 Rules'!$D$2:$D$16,MATCH(F13,'Appendix 1 Rules'!$A$2:$A$16))))+(IF(O13="",0,INDEX('Appendix 1 Rules'!$E$2:$E$16,MATCH(F13,'Appendix 1 Rules'!$A$2:$A$16))))+(IF(Q13="",0,INDEX('Appendix 1 Rules'!$F$2:$F$16,MATCH(F13,'Appendix 1 Rules'!$A$2:$A$16))))+(IF(S13="",0,INDEX('Appendix 1 Rules'!$G$2:$G$16,MATCH(F13,'Appendix 1 Rules'!$A$2:$A$16))))+(IF(U13="",0,INDEX('Appendix 1 Rules'!$H$2:$H$16,MATCH(F13,'Appendix 1 Rules'!$A$2:$A$16))))+(IF(W13="",0,INDEX('Appendix 1 Rules'!$I$2:$I$16,MATCH(F13,'Appendix 1 Rules'!$A$2:$A$16))))+(IF(Y13="",0,INDEX('Appendix 1 Rules'!$J$2:$J$16,MATCH(F13,'Appendix 1 Rules'!$A$2:$A$16))))+(IF(AA13="",0,INDEX('Appendix 1 Rules'!$K$2:$K$16,MATCH(F13,'Appendix 1 Rules'!$A$2:$A$16))))+(IF(AC13="",0,INDEX('Appendix 1 Rules'!$L$2:$L$16,MATCH(F13,'Appendix 1 Rules'!$A$2:$A$16))))+(IF(AE13="",0,INDEX('Appendix 1 Rules'!$M$2:$M$16,MATCH(F13,'Appendix 1 Rules'!$A$2:$A$16))))+IF(F13="b1",VLOOKUP(F13,'Appendix 1 Rules'!$A$1:$N$16,14))+IF(F13="b2",VLOOKUP(F13,'Appendix 1 Rules'!$A$1:$N$16,14))+IF(F13="d",VLOOKUP(F13,'Appendix 1 Rules'!$A$1:$N$16,14))+IF(F13="f1",VLOOKUP(F13,'Appendix 1 Rules'!$A$1:$N$16,14))+IF(F13="f2",VLOOKUP(F13,'Appendix 1 Rules'!$A$1:$N$16,14))+IF(F13="g",VLOOKUP(F13,'Appendix 1 Rules'!$A$1:$N$16,14))+IF(F13="h",VLOOKUP(F13,'Appendix 1 Rules'!$A$1:$N$16,14))+IF(F13="i1",VLOOKUP(F13,'Appendix 1 Rules'!$A$1:$N$16,14))+IF(F13="i2",VLOOKUP(F13,'Appendix 1 Rules'!$A$1:$N$16,14))+IF(F13="j",VLOOKUP(F13,'Appendix 1 Rules'!$A$1:$N$16,14))+IF(F13="k",VLOOKUP(F13,'Appendix 1 Rules'!$A$1:$N$16,14)))</f>
        <v/>
      </c>
      <c r="H13" s="93" t="str">
        <f>IF(F13="","",IF(OR(F13="b1",F13="b2",F13="d",F13="f1",F13="f2",F13="h",F13="i1",F13="i2",F13="j",F13="k"),MIN(G13,VLOOKUP(F13,'Appx 1 (Res) Rules'!$A:$D,4,0)),MIN(G13,VLOOKUP(F13,'Appx 1 (Res) Rules'!$A:$D,4,0),SUMPRODUCT(IF(I13="",0,INDEX('Appendix 1 Rules'!$B$2:$B$16,MATCH(F13,'Appendix 1 Rules'!$A$2:$A$16))))+(IF(K13="",0,INDEX('Appendix 1 Rules'!$C$2:$C$16,MATCH(F13,'Appendix 1 Rules'!$A$2:$A$16))))+(IF(M13="",0,INDEX('Appendix 1 Rules'!$D$2:$D$16,MATCH(F13,'Appendix 1 Rules'!$A$2:$A$16))))+(IF(O13="",0,INDEX('Appendix 1 Rules'!$E$2:$E$16,MATCH(F13,'Appendix 1 Rules'!$A$2:$A$16))))+(IF(Q13="",0,INDEX('Appendix 1 Rules'!$F$2:$F$16,MATCH(F13,'Appendix 1 Rules'!$A$2:$A$16))))+(IF(S13="",0,INDEX('Appendix 1 Rules'!$G$2:$G$16,MATCH(F13,'Appendix 1 Rules'!$A$2:$A$16))))+(IF(U13="",0,INDEX('Appendix 1 Rules'!$H$2:$H$16,MATCH(F13,'Appendix 1 Rules'!$A$2:$A$16))))+(IF(W13="",0,INDEX('Appendix 1 Rules'!$I$2:$I$16,MATCH(F13,'Appendix 1 Rules'!$A$2:$A$16))))+(IF(Y13="",0,INDEX('Appendix 1 Rules'!$J$2:$J$16,MATCH(F13,'Appendix 1 Rules'!$A$2:$A$16))))+(IF(AA13="",0,INDEX('Appendix 1 Rules'!$K$2:$K$16,MATCH(F13,'Appendix 1 Rules'!$A$2:$A$16))))+(IF(AC13="",0,INDEX('Appendix 1 Rules'!$L$2:$L$16,MATCH(F13,'Appendix 1 Rules'!$A$2:$A$16))))+(IF(AE13="",0,INDEX('Appendix 1 Rules'!$M$2:$M$16,MATCH(F13,'Appendix 1 Rules'!$A$2:$A$16))))+IF(F13="b1",VLOOKUP(F13,'Appendix 1 Rules'!$A$1:$N$16,14))+IF(F13="b2",VLOOKUP(F13,'Appendix 1 Rules'!$A$1:$N$16,14))+IF(F13="d",VLOOKUP(F13,'Appendix 1 Rules'!$A$1:$N$16,14))+IF(F13="f1",VLOOKUP(F13,'Appendix 1 Rules'!$A$1:$N$16,14))+IF(F13="f2",VLOOKUP(F13,'Appendix 1 Rules'!$A$1:$N$16,14))+IF(F13="g",VLOOKUP(F13,'Appendix 1 Rules'!$A$1:$N$16,14))+IF(F13="h",VLOOKUP(F13,'Appendix 1 Rules'!$A$1:$N$16,14))+IF(F13="i1",VLOOKUP(F13,'Appendix 1 Rules'!$A$1:$N$16,14))+IF(F13="i2",VLOOKUP(F13,'Appendix 1 Rules'!$A$1:$N$16,14))+IF(F13="j",VLOOKUP(F13,'Appendix 1 Rules'!$A$1:$N$16,14))+IF(F13="k",VLOOKUP(F13,'Appendix 1 Rules'!$A$1:$N$16,14)))))</f>
        <v/>
      </c>
      <c r="I13" s="11"/>
      <c r="J13" s="16"/>
      <c r="K13" s="11"/>
      <c r="L13" s="16"/>
      <c r="M13" s="11"/>
      <c r="N13" s="16"/>
      <c r="O13" s="11"/>
      <c r="P13" s="16"/>
      <c r="Q13" s="11"/>
      <c r="R13" s="16"/>
      <c r="S13" s="11"/>
      <c r="T13" s="16"/>
      <c r="U13" s="11"/>
      <c r="V13" s="16"/>
      <c r="W13" s="11"/>
      <c r="X13" s="16"/>
      <c r="Y13" s="11"/>
      <c r="Z13" s="16"/>
      <c r="AA13" s="11"/>
      <c r="AB13" s="16"/>
      <c r="AC13" s="11"/>
      <c r="AD13" s="16"/>
      <c r="AE13" s="11"/>
      <c r="AF13" s="16"/>
      <c r="AV13" s="83"/>
      <c r="AW13" s="83"/>
    </row>
    <row r="14" spans="1:49" ht="18" customHeight="1" x14ac:dyDescent="0.2">
      <c r="B14" s="86"/>
      <c r="C14" s="11"/>
      <c r="D14" s="18"/>
      <c r="E14" s="11"/>
      <c r="F14" s="11"/>
      <c r="G14" s="26" t="str">
        <f>IF(F14="","",SUMPRODUCT(IF(I14="",0,INDEX('Appendix 1 Rules'!$B$2:$B$16,MATCH(F14,'Appendix 1 Rules'!$A$2:$A$16))))+(IF(K14="",0,INDEX('Appendix 1 Rules'!$C$2:$C$16,MATCH(F14,'Appendix 1 Rules'!$A$2:$A$16))))+(IF(M14="",0,INDEX('Appendix 1 Rules'!$D$2:$D$16,MATCH(F14,'Appendix 1 Rules'!$A$2:$A$16))))+(IF(O14="",0,INDEX('Appendix 1 Rules'!$E$2:$E$16,MATCH(F14,'Appendix 1 Rules'!$A$2:$A$16))))+(IF(Q14="",0,INDEX('Appendix 1 Rules'!$F$2:$F$16,MATCH(F14,'Appendix 1 Rules'!$A$2:$A$16))))+(IF(S14="",0,INDEX('Appendix 1 Rules'!$G$2:$G$16,MATCH(F14,'Appendix 1 Rules'!$A$2:$A$16))))+(IF(U14="",0,INDEX('Appendix 1 Rules'!$H$2:$H$16,MATCH(F14,'Appendix 1 Rules'!$A$2:$A$16))))+(IF(W14="",0,INDEX('Appendix 1 Rules'!$I$2:$I$16,MATCH(F14,'Appendix 1 Rules'!$A$2:$A$16))))+(IF(Y14="",0,INDEX('Appendix 1 Rules'!$J$2:$J$16,MATCH(F14,'Appendix 1 Rules'!$A$2:$A$16))))+(IF(AA14="",0,INDEX('Appendix 1 Rules'!$K$2:$K$16,MATCH(F14,'Appendix 1 Rules'!$A$2:$A$16))))+(IF(AC14="",0,INDEX('Appendix 1 Rules'!$L$2:$L$16,MATCH(F14,'Appendix 1 Rules'!$A$2:$A$16))))+(IF(AE14="",0,INDEX('Appendix 1 Rules'!$M$2:$M$16,MATCH(F14,'Appendix 1 Rules'!$A$2:$A$16))))+IF(F14="b1",VLOOKUP(F14,'Appendix 1 Rules'!$A$1:$N$16,14))+IF(F14="b2",VLOOKUP(F14,'Appendix 1 Rules'!$A$1:$N$16,14))+IF(F14="d",VLOOKUP(F14,'Appendix 1 Rules'!$A$1:$N$16,14))+IF(F14="f1",VLOOKUP(F14,'Appendix 1 Rules'!$A$1:$N$16,14))+IF(F14="f2",VLOOKUP(F14,'Appendix 1 Rules'!$A$1:$N$16,14))+IF(F14="g",VLOOKUP(F14,'Appendix 1 Rules'!$A$1:$N$16,14))+IF(F14="h",VLOOKUP(F14,'Appendix 1 Rules'!$A$1:$N$16,14))+IF(F14="i1",VLOOKUP(F14,'Appendix 1 Rules'!$A$1:$N$16,14))+IF(F14="i2",VLOOKUP(F14,'Appendix 1 Rules'!$A$1:$N$16,14))+IF(F14="j",VLOOKUP(F14,'Appendix 1 Rules'!$A$1:$N$16,14))+IF(F14="k",VLOOKUP(F14,'Appendix 1 Rules'!$A$1:$N$16,14)))</f>
        <v/>
      </c>
      <c r="H14" s="93" t="str">
        <f>IF(F14="","",IF(OR(F14="b1",F14="b2",F14="d",F14="f1",F14="f2",F14="h",F14="i1",F14="i2",F14="j",F14="k"),MIN(G14,VLOOKUP(F14,'Appx 1 (Res) Rules'!$A:$D,4,0)),MIN(G14,VLOOKUP(F14,'Appx 1 (Res) Rules'!$A:$D,4,0),SUMPRODUCT(IF(I14="",0,INDEX('Appendix 1 Rules'!$B$2:$B$16,MATCH(F14,'Appendix 1 Rules'!$A$2:$A$16))))+(IF(K14="",0,INDEX('Appendix 1 Rules'!$C$2:$C$16,MATCH(F14,'Appendix 1 Rules'!$A$2:$A$16))))+(IF(M14="",0,INDEX('Appendix 1 Rules'!$D$2:$D$16,MATCH(F14,'Appendix 1 Rules'!$A$2:$A$16))))+(IF(O14="",0,INDEX('Appendix 1 Rules'!$E$2:$E$16,MATCH(F14,'Appendix 1 Rules'!$A$2:$A$16))))+(IF(Q14="",0,INDEX('Appendix 1 Rules'!$F$2:$F$16,MATCH(F14,'Appendix 1 Rules'!$A$2:$A$16))))+(IF(S14="",0,INDEX('Appendix 1 Rules'!$G$2:$G$16,MATCH(F14,'Appendix 1 Rules'!$A$2:$A$16))))+(IF(U14="",0,INDEX('Appendix 1 Rules'!$H$2:$H$16,MATCH(F14,'Appendix 1 Rules'!$A$2:$A$16))))+(IF(W14="",0,INDEX('Appendix 1 Rules'!$I$2:$I$16,MATCH(F14,'Appendix 1 Rules'!$A$2:$A$16))))+(IF(Y14="",0,INDEX('Appendix 1 Rules'!$J$2:$J$16,MATCH(F14,'Appendix 1 Rules'!$A$2:$A$16))))+(IF(AA14="",0,INDEX('Appendix 1 Rules'!$K$2:$K$16,MATCH(F14,'Appendix 1 Rules'!$A$2:$A$16))))+(IF(AC14="",0,INDEX('Appendix 1 Rules'!$L$2:$L$16,MATCH(F14,'Appendix 1 Rules'!$A$2:$A$16))))+(IF(AE14="",0,INDEX('Appendix 1 Rules'!$M$2:$M$16,MATCH(F14,'Appendix 1 Rules'!$A$2:$A$16))))+IF(F14="b1",VLOOKUP(F14,'Appendix 1 Rules'!$A$1:$N$16,14))+IF(F14="b2",VLOOKUP(F14,'Appendix 1 Rules'!$A$1:$N$16,14))+IF(F14="d",VLOOKUP(F14,'Appendix 1 Rules'!$A$1:$N$16,14))+IF(F14="f1",VLOOKUP(F14,'Appendix 1 Rules'!$A$1:$N$16,14))+IF(F14="f2",VLOOKUP(F14,'Appendix 1 Rules'!$A$1:$N$16,14))+IF(F14="g",VLOOKUP(F14,'Appendix 1 Rules'!$A$1:$N$16,14))+IF(F14="h",VLOOKUP(F14,'Appendix 1 Rules'!$A$1:$N$16,14))+IF(F14="i1",VLOOKUP(F14,'Appendix 1 Rules'!$A$1:$N$16,14))+IF(F14="i2",VLOOKUP(F14,'Appendix 1 Rules'!$A$1:$N$16,14))+IF(F14="j",VLOOKUP(F14,'Appendix 1 Rules'!$A$1:$N$16,14))+IF(F14="k",VLOOKUP(F14,'Appendix 1 Rules'!$A$1:$N$16,14)))))</f>
        <v/>
      </c>
      <c r="I14" s="11"/>
      <c r="J14" s="16"/>
      <c r="K14" s="11"/>
      <c r="L14" s="16"/>
      <c r="M14" s="11"/>
      <c r="N14" s="16"/>
      <c r="O14" s="11"/>
      <c r="P14" s="16"/>
      <c r="Q14" s="11"/>
      <c r="R14" s="16"/>
      <c r="S14" s="11"/>
      <c r="T14" s="16"/>
      <c r="U14" s="11"/>
      <c r="V14" s="16"/>
      <c r="W14" s="11"/>
      <c r="X14" s="16"/>
      <c r="Y14" s="11"/>
      <c r="Z14" s="16"/>
      <c r="AA14" s="11"/>
      <c r="AB14" s="16"/>
      <c r="AC14" s="11"/>
      <c r="AD14" s="16"/>
      <c r="AE14" s="11"/>
      <c r="AF14" s="16"/>
    </row>
    <row r="15" spans="1:49" ht="18" customHeight="1" x14ac:dyDescent="0.2">
      <c r="B15" s="86"/>
      <c r="C15" s="11"/>
      <c r="D15" s="18"/>
      <c r="E15" s="11"/>
      <c r="F15" s="11"/>
      <c r="G15" s="26" t="str">
        <f>IF(F15="","",SUMPRODUCT(IF(I15="",0,INDEX('Appendix 1 Rules'!$B$2:$B$16,MATCH(F15,'Appendix 1 Rules'!$A$2:$A$16))))+(IF(K15="",0,INDEX('Appendix 1 Rules'!$C$2:$C$16,MATCH(F15,'Appendix 1 Rules'!$A$2:$A$16))))+(IF(M15="",0,INDEX('Appendix 1 Rules'!$D$2:$D$16,MATCH(F15,'Appendix 1 Rules'!$A$2:$A$16))))+(IF(O15="",0,INDEX('Appendix 1 Rules'!$E$2:$E$16,MATCH(F15,'Appendix 1 Rules'!$A$2:$A$16))))+(IF(Q15="",0,INDEX('Appendix 1 Rules'!$F$2:$F$16,MATCH(F15,'Appendix 1 Rules'!$A$2:$A$16))))+(IF(S15="",0,INDEX('Appendix 1 Rules'!$G$2:$G$16,MATCH(F15,'Appendix 1 Rules'!$A$2:$A$16))))+(IF(U15="",0,INDEX('Appendix 1 Rules'!$H$2:$H$16,MATCH(F15,'Appendix 1 Rules'!$A$2:$A$16))))+(IF(W15="",0,INDEX('Appendix 1 Rules'!$I$2:$I$16,MATCH(F15,'Appendix 1 Rules'!$A$2:$A$16))))+(IF(Y15="",0,INDEX('Appendix 1 Rules'!$J$2:$J$16,MATCH(F15,'Appendix 1 Rules'!$A$2:$A$16))))+(IF(AA15="",0,INDEX('Appendix 1 Rules'!$K$2:$K$16,MATCH(F15,'Appendix 1 Rules'!$A$2:$A$16))))+(IF(AC15="",0,INDEX('Appendix 1 Rules'!$L$2:$L$16,MATCH(F15,'Appendix 1 Rules'!$A$2:$A$16))))+(IF(AE15="",0,INDEX('Appendix 1 Rules'!$M$2:$M$16,MATCH(F15,'Appendix 1 Rules'!$A$2:$A$16))))+IF(F15="b1",VLOOKUP(F15,'Appendix 1 Rules'!$A$1:$N$16,14))+IF(F15="b2",VLOOKUP(F15,'Appendix 1 Rules'!$A$1:$N$16,14))+IF(F15="d",VLOOKUP(F15,'Appendix 1 Rules'!$A$1:$N$16,14))+IF(F15="f1",VLOOKUP(F15,'Appendix 1 Rules'!$A$1:$N$16,14))+IF(F15="f2",VLOOKUP(F15,'Appendix 1 Rules'!$A$1:$N$16,14))+IF(F15="g",VLOOKUP(F15,'Appendix 1 Rules'!$A$1:$N$16,14))+IF(F15="h",VLOOKUP(F15,'Appendix 1 Rules'!$A$1:$N$16,14))+IF(F15="i1",VLOOKUP(F15,'Appendix 1 Rules'!$A$1:$N$16,14))+IF(F15="i2",VLOOKUP(F15,'Appendix 1 Rules'!$A$1:$N$16,14))+IF(F15="j",VLOOKUP(F15,'Appendix 1 Rules'!$A$1:$N$16,14))+IF(F15="k",VLOOKUP(F15,'Appendix 1 Rules'!$A$1:$N$16,14)))</f>
        <v/>
      </c>
      <c r="H15" s="93" t="str">
        <f>IF(F15="","",IF(OR(F15="b1",F15="b2",F15="d",F15="f1",F15="f2",F15="h",F15="i1",F15="i2",F15="j",F15="k"),MIN(G15,VLOOKUP(F15,'Appx 1 (Res) Rules'!$A:$D,4,0)),MIN(G15,VLOOKUP(F15,'Appx 1 (Res) Rules'!$A:$D,4,0),SUMPRODUCT(IF(I15="",0,INDEX('Appendix 1 Rules'!$B$2:$B$16,MATCH(F15,'Appendix 1 Rules'!$A$2:$A$16))))+(IF(K15="",0,INDEX('Appendix 1 Rules'!$C$2:$C$16,MATCH(F15,'Appendix 1 Rules'!$A$2:$A$16))))+(IF(M15="",0,INDEX('Appendix 1 Rules'!$D$2:$D$16,MATCH(F15,'Appendix 1 Rules'!$A$2:$A$16))))+(IF(O15="",0,INDEX('Appendix 1 Rules'!$E$2:$E$16,MATCH(F15,'Appendix 1 Rules'!$A$2:$A$16))))+(IF(Q15="",0,INDEX('Appendix 1 Rules'!$F$2:$F$16,MATCH(F15,'Appendix 1 Rules'!$A$2:$A$16))))+(IF(S15="",0,INDEX('Appendix 1 Rules'!$G$2:$G$16,MATCH(F15,'Appendix 1 Rules'!$A$2:$A$16))))+(IF(U15="",0,INDEX('Appendix 1 Rules'!$H$2:$H$16,MATCH(F15,'Appendix 1 Rules'!$A$2:$A$16))))+(IF(W15="",0,INDEX('Appendix 1 Rules'!$I$2:$I$16,MATCH(F15,'Appendix 1 Rules'!$A$2:$A$16))))+(IF(Y15="",0,INDEX('Appendix 1 Rules'!$J$2:$J$16,MATCH(F15,'Appendix 1 Rules'!$A$2:$A$16))))+(IF(AA15="",0,INDEX('Appendix 1 Rules'!$K$2:$K$16,MATCH(F15,'Appendix 1 Rules'!$A$2:$A$16))))+(IF(AC15="",0,INDEX('Appendix 1 Rules'!$L$2:$L$16,MATCH(F15,'Appendix 1 Rules'!$A$2:$A$16))))+(IF(AE15="",0,INDEX('Appendix 1 Rules'!$M$2:$M$16,MATCH(F15,'Appendix 1 Rules'!$A$2:$A$16))))+IF(F15="b1",VLOOKUP(F15,'Appendix 1 Rules'!$A$1:$N$16,14))+IF(F15="b2",VLOOKUP(F15,'Appendix 1 Rules'!$A$1:$N$16,14))+IF(F15="d",VLOOKUP(F15,'Appendix 1 Rules'!$A$1:$N$16,14))+IF(F15="f1",VLOOKUP(F15,'Appendix 1 Rules'!$A$1:$N$16,14))+IF(F15="f2",VLOOKUP(F15,'Appendix 1 Rules'!$A$1:$N$16,14))+IF(F15="g",VLOOKUP(F15,'Appendix 1 Rules'!$A$1:$N$16,14))+IF(F15="h",VLOOKUP(F15,'Appendix 1 Rules'!$A$1:$N$16,14))+IF(F15="i1",VLOOKUP(F15,'Appendix 1 Rules'!$A$1:$N$16,14))+IF(F15="i2",VLOOKUP(F15,'Appendix 1 Rules'!$A$1:$N$16,14))+IF(F15="j",VLOOKUP(F15,'Appendix 1 Rules'!$A$1:$N$16,14))+IF(F15="k",VLOOKUP(F15,'Appendix 1 Rules'!$A$1:$N$16,14)))))</f>
        <v/>
      </c>
      <c r="I15" s="11"/>
      <c r="J15" s="16"/>
      <c r="K15" s="11"/>
      <c r="L15" s="16"/>
      <c r="M15" s="11"/>
      <c r="N15" s="16"/>
      <c r="O15" s="11"/>
      <c r="P15" s="16"/>
      <c r="Q15" s="11"/>
      <c r="R15" s="16"/>
      <c r="S15" s="11"/>
      <c r="T15" s="16"/>
      <c r="U15" s="11"/>
      <c r="V15" s="16"/>
      <c r="W15" s="11"/>
      <c r="X15" s="16"/>
      <c r="Y15" s="11"/>
      <c r="Z15" s="16"/>
      <c r="AA15" s="11"/>
      <c r="AB15" s="16"/>
      <c r="AC15" s="11"/>
      <c r="AD15" s="16"/>
      <c r="AE15" s="11"/>
      <c r="AF15" s="16"/>
    </row>
    <row r="16" spans="1:49" ht="18" customHeight="1" x14ac:dyDescent="0.2">
      <c r="B16" s="86"/>
      <c r="C16" s="11"/>
      <c r="D16" s="18"/>
      <c r="E16" s="11"/>
      <c r="F16" s="11"/>
      <c r="G16" s="26" t="str">
        <f>IF(F16="","",SUMPRODUCT(IF(I16="",0,INDEX('Appendix 1 Rules'!$B$2:$B$16,MATCH(F16,'Appendix 1 Rules'!$A$2:$A$16))))+(IF(K16="",0,INDEX('Appendix 1 Rules'!$C$2:$C$16,MATCH(F16,'Appendix 1 Rules'!$A$2:$A$16))))+(IF(M16="",0,INDEX('Appendix 1 Rules'!$D$2:$D$16,MATCH(F16,'Appendix 1 Rules'!$A$2:$A$16))))+(IF(O16="",0,INDEX('Appendix 1 Rules'!$E$2:$E$16,MATCH(F16,'Appendix 1 Rules'!$A$2:$A$16))))+(IF(Q16="",0,INDEX('Appendix 1 Rules'!$F$2:$F$16,MATCH(F16,'Appendix 1 Rules'!$A$2:$A$16))))+(IF(S16="",0,INDEX('Appendix 1 Rules'!$G$2:$G$16,MATCH(F16,'Appendix 1 Rules'!$A$2:$A$16))))+(IF(U16="",0,INDEX('Appendix 1 Rules'!$H$2:$H$16,MATCH(F16,'Appendix 1 Rules'!$A$2:$A$16))))+(IF(W16="",0,INDEX('Appendix 1 Rules'!$I$2:$I$16,MATCH(F16,'Appendix 1 Rules'!$A$2:$A$16))))+(IF(Y16="",0,INDEX('Appendix 1 Rules'!$J$2:$J$16,MATCH(F16,'Appendix 1 Rules'!$A$2:$A$16))))+(IF(AA16="",0,INDEX('Appendix 1 Rules'!$K$2:$K$16,MATCH(F16,'Appendix 1 Rules'!$A$2:$A$16))))+(IF(AC16="",0,INDEX('Appendix 1 Rules'!$L$2:$L$16,MATCH(F16,'Appendix 1 Rules'!$A$2:$A$16))))+(IF(AE16="",0,INDEX('Appendix 1 Rules'!$M$2:$M$16,MATCH(F16,'Appendix 1 Rules'!$A$2:$A$16))))+IF(F16="b1",VLOOKUP(F16,'Appendix 1 Rules'!$A$1:$N$16,14))+IF(F16="b2",VLOOKUP(F16,'Appendix 1 Rules'!$A$1:$N$16,14))+IF(F16="d",VLOOKUP(F16,'Appendix 1 Rules'!$A$1:$N$16,14))+IF(F16="f1",VLOOKUP(F16,'Appendix 1 Rules'!$A$1:$N$16,14))+IF(F16="f2",VLOOKUP(F16,'Appendix 1 Rules'!$A$1:$N$16,14))+IF(F16="g",VLOOKUP(F16,'Appendix 1 Rules'!$A$1:$N$16,14))+IF(F16="h",VLOOKUP(F16,'Appendix 1 Rules'!$A$1:$N$16,14))+IF(F16="i1",VLOOKUP(F16,'Appendix 1 Rules'!$A$1:$N$16,14))+IF(F16="i2",VLOOKUP(F16,'Appendix 1 Rules'!$A$1:$N$16,14))+IF(F16="j",VLOOKUP(F16,'Appendix 1 Rules'!$A$1:$N$16,14))+IF(F16="k",VLOOKUP(F16,'Appendix 1 Rules'!$A$1:$N$16,14)))</f>
        <v/>
      </c>
      <c r="H16" s="93" t="str">
        <f>IF(F16="","",IF(OR(F16="b1",F16="b2",F16="d",F16="f1",F16="f2",F16="h",F16="i1",F16="i2",F16="j",F16="k"),MIN(G16,VLOOKUP(F16,'Appx 1 (Res) Rules'!$A:$D,4,0)),MIN(G16,VLOOKUP(F16,'Appx 1 (Res) Rules'!$A:$D,4,0),SUMPRODUCT(IF(I16="",0,INDEX('Appendix 1 Rules'!$B$2:$B$16,MATCH(F16,'Appendix 1 Rules'!$A$2:$A$16))))+(IF(K16="",0,INDEX('Appendix 1 Rules'!$C$2:$C$16,MATCH(F16,'Appendix 1 Rules'!$A$2:$A$16))))+(IF(M16="",0,INDEX('Appendix 1 Rules'!$D$2:$D$16,MATCH(F16,'Appendix 1 Rules'!$A$2:$A$16))))+(IF(O16="",0,INDEX('Appendix 1 Rules'!$E$2:$E$16,MATCH(F16,'Appendix 1 Rules'!$A$2:$A$16))))+(IF(Q16="",0,INDEX('Appendix 1 Rules'!$F$2:$F$16,MATCH(F16,'Appendix 1 Rules'!$A$2:$A$16))))+(IF(S16="",0,INDEX('Appendix 1 Rules'!$G$2:$G$16,MATCH(F16,'Appendix 1 Rules'!$A$2:$A$16))))+(IF(U16="",0,INDEX('Appendix 1 Rules'!$H$2:$H$16,MATCH(F16,'Appendix 1 Rules'!$A$2:$A$16))))+(IF(W16="",0,INDEX('Appendix 1 Rules'!$I$2:$I$16,MATCH(F16,'Appendix 1 Rules'!$A$2:$A$16))))+(IF(Y16="",0,INDEX('Appendix 1 Rules'!$J$2:$J$16,MATCH(F16,'Appendix 1 Rules'!$A$2:$A$16))))+(IF(AA16="",0,INDEX('Appendix 1 Rules'!$K$2:$K$16,MATCH(F16,'Appendix 1 Rules'!$A$2:$A$16))))+(IF(AC16="",0,INDEX('Appendix 1 Rules'!$L$2:$L$16,MATCH(F16,'Appendix 1 Rules'!$A$2:$A$16))))+(IF(AE16="",0,INDEX('Appendix 1 Rules'!$M$2:$M$16,MATCH(F16,'Appendix 1 Rules'!$A$2:$A$16))))+IF(F16="b1",VLOOKUP(F16,'Appendix 1 Rules'!$A$1:$N$16,14))+IF(F16="b2",VLOOKUP(F16,'Appendix 1 Rules'!$A$1:$N$16,14))+IF(F16="d",VLOOKUP(F16,'Appendix 1 Rules'!$A$1:$N$16,14))+IF(F16="f1",VLOOKUP(F16,'Appendix 1 Rules'!$A$1:$N$16,14))+IF(F16="f2",VLOOKUP(F16,'Appendix 1 Rules'!$A$1:$N$16,14))+IF(F16="g",VLOOKUP(F16,'Appendix 1 Rules'!$A$1:$N$16,14))+IF(F16="h",VLOOKUP(F16,'Appendix 1 Rules'!$A$1:$N$16,14))+IF(F16="i1",VLOOKUP(F16,'Appendix 1 Rules'!$A$1:$N$16,14))+IF(F16="i2",VLOOKUP(F16,'Appendix 1 Rules'!$A$1:$N$16,14))+IF(F16="j",VLOOKUP(F16,'Appendix 1 Rules'!$A$1:$N$16,14))+IF(F16="k",VLOOKUP(F16,'Appendix 1 Rules'!$A$1:$N$16,14)))))</f>
        <v/>
      </c>
      <c r="I16" s="11"/>
      <c r="J16" s="16"/>
      <c r="K16" s="11"/>
      <c r="L16" s="16"/>
      <c r="M16" s="11"/>
      <c r="N16" s="16"/>
      <c r="O16" s="11"/>
      <c r="P16" s="16"/>
      <c r="Q16" s="11"/>
      <c r="R16" s="16"/>
      <c r="S16" s="11"/>
      <c r="T16" s="16"/>
      <c r="U16" s="11"/>
      <c r="V16" s="16"/>
      <c r="W16" s="11"/>
      <c r="X16" s="16"/>
      <c r="Y16" s="11"/>
      <c r="Z16" s="16"/>
      <c r="AA16" s="11"/>
      <c r="AB16" s="16"/>
      <c r="AC16" s="11"/>
      <c r="AD16" s="16"/>
      <c r="AE16" s="11"/>
      <c r="AF16" s="16"/>
    </row>
    <row r="17" spans="1:32" ht="18" customHeight="1" x14ac:dyDescent="0.2">
      <c r="B17" s="86"/>
      <c r="C17" s="11"/>
      <c r="D17" s="18"/>
      <c r="E17" s="11"/>
      <c r="F17" s="11"/>
      <c r="G17" s="26" t="str">
        <f>IF(F17="","",SUMPRODUCT(IF(I17="",0,INDEX('Appendix 1 Rules'!$B$2:$B$16,MATCH(F17,'Appendix 1 Rules'!$A$2:$A$16))))+(IF(K17="",0,INDEX('Appendix 1 Rules'!$C$2:$C$16,MATCH(F17,'Appendix 1 Rules'!$A$2:$A$16))))+(IF(M17="",0,INDEX('Appendix 1 Rules'!$D$2:$D$16,MATCH(F17,'Appendix 1 Rules'!$A$2:$A$16))))+(IF(O17="",0,INDEX('Appendix 1 Rules'!$E$2:$E$16,MATCH(F17,'Appendix 1 Rules'!$A$2:$A$16))))+(IF(Q17="",0,INDEX('Appendix 1 Rules'!$F$2:$F$16,MATCH(F17,'Appendix 1 Rules'!$A$2:$A$16))))+(IF(S17="",0,INDEX('Appendix 1 Rules'!$G$2:$G$16,MATCH(F17,'Appendix 1 Rules'!$A$2:$A$16))))+(IF(U17="",0,INDEX('Appendix 1 Rules'!$H$2:$H$16,MATCH(F17,'Appendix 1 Rules'!$A$2:$A$16))))+(IF(W17="",0,INDEX('Appendix 1 Rules'!$I$2:$I$16,MATCH(F17,'Appendix 1 Rules'!$A$2:$A$16))))+(IF(Y17="",0,INDEX('Appendix 1 Rules'!$J$2:$J$16,MATCH(F17,'Appendix 1 Rules'!$A$2:$A$16))))+(IF(AA17="",0,INDEX('Appendix 1 Rules'!$K$2:$K$16,MATCH(F17,'Appendix 1 Rules'!$A$2:$A$16))))+(IF(AC17="",0,INDEX('Appendix 1 Rules'!$L$2:$L$16,MATCH(F17,'Appendix 1 Rules'!$A$2:$A$16))))+(IF(AE17="",0,INDEX('Appendix 1 Rules'!$M$2:$M$16,MATCH(F17,'Appendix 1 Rules'!$A$2:$A$16))))+IF(F17="b1",VLOOKUP(F17,'Appendix 1 Rules'!$A$1:$N$16,14))+IF(F17="b2",VLOOKUP(F17,'Appendix 1 Rules'!$A$1:$N$16,14))+IF(F17="d",VLOOKUP(F17,'Appendix 1 Rules'!$A$1:$N$16,14))+IF(F17="f1",VLOOKUP(F17,'Appendix 1 Rules'!$A$1:$N$16,14))+IF(F17="f2",VLOOKUP(F17,'Appendix 1 Rules'!$A$1:$N$16,14))+IF(F17="g",VLOOKUP(F17,'Appendix 1 Rules'!$A$1:$N$16,14))+IF(F17="h",VLOOKUP(F17,'Appendix 1 Rules'!$A$1:$N$16,14))+IF(F17="i1",VLOOKUP(F17,'Appendix 1 Rules'!$A$1:$N$16,14))+IF(F17="i2",VLOOKUP(F17,'Appendix 1 Rules'!$A$1:$N$16,14))+IF(F17="j",VLOOKUP(F17,'Appendix 1 Rules'!$A$1:$N$16,14))+IF(F17="k",VLOOKUP(F17,'Appendix 1 Rules'!$A$1:$N$16,14)))</f>
        <v/>
      </c>
      <c r="H17" s="93" t="str">
        <f>IF(F17="","",IF(OR(F17="b1",F17="b2",F17="d",F17="f1",F17="f2",F17="h",F17="i1",F17="i2",F17="j",F17="k"),MIN(G17,VLOOKUP(F17,'Appx 1 (Res) Rules'!$A:$D,4,0)),MIN(G17,VLOOKUP(F17,'Appx 1 (Res) Rules'!$A:$D,4,0),SUMPRODUCT(IF(I17="",0,INDEX('Appendix 1 Rules'!$B$2:$B$16,MATCH(F17,'Appendix 1 Rules'!$A$2:$A$16))))+(IF(K17="",0,INDEX('Appendix 1 Rules'!$C$2:$C$16,MATCH(F17,'Appendix 1 Rules'!$A$2:$A$16))))+(IF(M17="",0,INDEX('Appendix 1 Rules'!$D$2:$D$16,MATCH(F17,'Appendix 1 Rules'!$A$2:$A$16))))+(IF(O17="",0,INDEX('Appendix 1 Rules'!$E$2:$E$16,MATCH(F17,'Appendix 1 Rules'!$A$2:$A$16))))+(IF(Q17="",0,INDEX('Appendix 1 Rules'!$F$2:$F$16,MATCH(F17,'Appendix 1 Rules'!$A$2:$A$16))))+(IF(S17="",0,INDEX('Appendix 1 Rules'!$G$2:$G$16,MATCH(F17,'Appendix 1 Rules'!$A$2:$A$16))))+(IF(U17="",0,INDEX('Appendix 1 Rules'!$H$2:$H$16,MATCH(F17,'Appendix 1 Rules'!$A$2:$A$16))))+(IF(W17="",0,INDEX('Appendix 1 Rules'!$I$2:$I$16,MATCH(F17,'Appendix 1 Rules'!$A$2:$A$16))))+(IF(Y17="",0,INDEX('Appendix 1 Rules'!$J$2:$J$16,MATCH(F17,'Appendix 1 Rules'!$A$2:$A$16))))+(IF(AA17="",0,INDEX('Appendix 1 Rules'!$K$2:$K$16,MATCH(F17,'Appendix 1 Rules'!$A$2:$A$16))))+(IF(AC17="",0,INDEX('Appendix 1 Rules'!$L$2:$L$16,MATCH(F17,'Appendix 1 Rules'!$A$2:$A$16))))+(IF(AE17="",0,INDEX('Appendix 1 Rules'!$M$2:$M$16,MATCH(F17,'Appendix 1 Rules'!$A$2:$A$16))))+IF(F17="b1",VLOOKUP(F17,'Appendix 1 Rules'!$A$1:$N$16,14))+IF(F17="b2",VLOOKUP(F17,'Appendix 1 Rules'!$A$1:$N$16,14))+IF(F17="d",VLOOKUP(F17,'Appendix 1 Rules'!$A$1:$N$16,14))+IF(F17="f1",VLOOKUP(F17,'Appendix 1 Rules'!$A$1:$N$16,14))+IF(F17="f2",VLOOKUP(F17,'Appendix 1 Rules'!$A$1:$N$16,14))+IF(F17="g",VLOOKUP(F17,'Appendix 1 Rules'!$A$1:$N$16,14))+IF(F17="h",VLOOKUP(F17,'Appendix 1 Rules'!$A$1:$N$16,14))+IF(F17="i1",VLOOKUP(F17,'Appendix 1 Rules'!$A$1:$N$16,14))+IF(F17="i2",VLOOKUP(F17,'Appendix 1 Rules'!$A$1:$N$16,14))+IF(F17="j",VLOOKUP(F17,'Appendix 1 Rules'!$A$1:$N$16,14))+IF(F17="k",VLOOKUP(F17,'Appendix 1 Rules'!$A$1:$N$16,14)))))</f>
        <v/>
      </c>
      <c r="I17" s="11"/>
      <c r="J17" s="16"/>
      <c r="K17" s="11"/>
      <c r="L17" s="16"/>
      <c r="M17" s="11"/>
      <c r="N17" s="16"/>
      <c r="O17" s="11"/>
      <c r="P17" s="16"/>
      <c r="Q17" s="11"/>
      <c r="R17" s="16"/>
      <c r="S17" s="11"/>
      <c r="T17" s="16"/>
      <c r="U17" s="11"/>
      <c r="V17" s="16"/>
      <c r="W17" s="11"/>
      <c r="X17" s="16"/>
      <c r="Y17" s="11"/>
      <c r="Z17" s="16"/>
      <c r="AA17" s="11"/>
      <c r="AB17" s="16"/>
      <c r="AC17" s="11"/>
      <c r="AD17" s="16"/>
      <c r="AE17" s="11"/>
      <c r="AF17" s="16"/>
    </row>
    <row r="18" spans="1:32" ht="18" customHeight="1" x14ac:dyDescent="0.2">
      <c r="B18" s="86"/>
      <c r="C18" s="11"/>
      <c r="D18" s="18"/>
      <c r="E18" s="11"/>
      <c r="F18" s="11"/>
      <c r="G18" s="26" t="str">
        <f>IF(F18="","",SUMPRODUCT(IF(I18="",0,INDEX('Appendix 1 Rules'!$B$2:$B$16,MATCH(F18,'Appendix 1 Rules'!$A$2:$A$16))))+(IF(K18="",0,INDEX('Appendix 1 Rules'!$C$2:$C$16,MATCH(F18,'Appendix 1 Rules'!$A$2:$A$16))))+(IF(M18="",0,INDEX('Appendix 1 Rules'!$D$2:$D$16,MATCH(F18,'Appendix 1 Rules'!$A$2:$A$16))))+(IF(O18="",0,INDEX('Appendix 1 Rules'!$E$2:$E$16,MATCH(F18,'Appendix 1 Rules'!$A$2:$A$16))))+(IF(Q18="",0,INDEX('Appendix 1 Rules'!$F$2:$F$16,MATCH(F18,'Appendix 1 Rules'!$A$2:$A$16))))+(IF(S18="",0,INDEX('Appendix 1 Rules'!$G$2:$G$16,MATCH(F18,'Appendix 1 Rules'!$A$2:$A$16))))+(IF(U18="",0,INDEX('Appendix 1 Rules'!$H$2:$H$16,MATCH(F18,'Appendix 1 Rules'!$A$2:$A$16))))+(IF(W18="",0,INDEX('Appendix 1 Rules'!$I$2:$I$16,MATCH(F18,'Appendix 1 Rules'!$A$2:$A$16))))+(IF(Y18="",0,INDEX('Appendix 1 Rules'!$J$2:$J$16,MATCH(F18,'Appendix 1 Rules'!$A$2:$A$16))))+(IF(AA18="",0,INDEX('Appendix 1 Rules'!$K$2:$K$16,MATCH(F18,'Appendix 1 Rules'!$A$2:$A$16))))+(IF(AC18="",0,INDEX('Appendix 1 Rules'!$L$2:$L$16,MATCH(F18,'Appendix 1 Rules'!$A$2:$A$16))))+(IF(AE18="",0,INDEX('Appendix 1 Rules'!$M$2:$M$16,MATCH(F18,'Appendix 1 Rules'!$A$2:$A$16))))+IF(F18="b1",VLOOKUP(F18,'Appendix 1 Rules'!$A$1:$N$16,14))+IF(F18="b2",VLOOKUP(F18,'Appendix 1 Rules'!$A$1:$N$16,14))+IF(F18="d",VLOOKUP(F18,'Appendix 1 Rules'!$A$1:$N$16,14))+IF(F18="f1",VLOOKUP(F18,'Appendix 1 Rules'!$A$1:$N$16,14))+IF(F18="f2",VLOOKUP(F18,'Appendix 1 Rules'!$A$1:$N$16,14))+IF(F18="g",VLOOKUP(F18,'Appendix 1 Rules'!$A$1:$N$16,14))+IF(F18="h",VLOOKUP(F18,'Appendix 1 Rules'!$A$1:$N$16,14))+IF(F18="i1",VLOOKUP(F18,'Appendix 1 Rules'!$A$1:$N$16,14))+IF(F18="i2",VLOOKUP(F18,'Appendix 1 Rules'!$A$1:$N$16,14))+IF(F18="j",VLOOKUP(F18,'Appendix 1 Rules'!$A$1:$N$16,14))+IF(F18="k",VLOOKUP(F18,'Appendix 1 Rules'!$A$1:$N$16,14)))</f>
        <v/>
      </c>
      <c r="H18" s="93" t="str">
        <f>IF(F18="","",IF(OR(F18="b1",F18="b2",F18="d",F18="f1",F18="f2",F18="h",F18="i1",F18="i2",F18="j",F18="k"),MIN(G18,VLOOKUP(F18,'Appx 1 (Res) Rules'!$A:$D,4,0)),MIN(G18,VLOOKUP(F18,'Appx 1 (Res) Rules'!$A:$D,4,0),SUMPRODUCT(IF(I18="",0,INDEX('Appendix 1 Rules'!$B$2:$B$16,MATCH(F18,'Appendix 1 Rules'!$A$2:$A$16))))+(IF(K18="",0,INDEX('Appendix 1 Rules'!$C$2:$C$16,MATCH(F18,'Appendix 1 Rules'!$A$2:$A$16))))+(IF(M18="",0,INDEX('Appendix 1 Rules'!$D$2:$D$16,MATCH(F18,'Appendix 1 Rules'!$A$2:$A$16))))+(IF(O18="",0,INDEX('Appendix 1 Rules'!$E$2:$E$16,MATCH(F18,'Appendix 1 Rules'!$A$2:$A$16))))+(IF(Q18="",0,INDEX('Appendix 1 Rules'!$F$2:$F$16,MATCH(F18,'Appendix 1 Rules'!$A$2:$A$16))))+(IF(S18="",0,INDEX('Appendix 1 Rules'!$G$2:$G$16,MATCH(F18,'Appendix 1 Rules'!$A$2:$A$16))))+(IF(U18="",0,INDEX('Appendix 1 Rules'!$H$2:$H$16,MATCH(F18,'Appendix 1 Rules'!$A$2:$A$16))))+(IF(W18="",0,INDEX('Appendix 1 Rules'!$I$2:$I$16,MATCH(F18,'Appendix 1 Rules'!$A$2:$A$16))))+(IF(Y18="",0,INDEX('Appendix 1 Rules'!$J$2:$J$16,MATCH(F18,'Appendix 1 Rules'!$A$2:$A$16))))+(IF(AA18="",0,INDEX('Appendix 1 Rules'!$K$2:$K$16,MATCH(F18,'Appendix 1 Rules'!$A$2:$A$16))))+(IF(AC18="",0,INDEX('Appendix 1 Rules'!$L$2:$L$16,MATCH(F18,'Appendix 1 Rules'!$A$2:$A$16))))+(IF(AE18="",0,INDEX('Appendix 1 Rules'!$M$2:$M$16,MATCH(F18,'Appendix 1 Rules'!$A$2:$A$16))))+IF(F18="b1",VLOOKUP(F18,'Appendix 1 Rules'!$A$1:$N$16,14))+IF(F18="b2",VLOOKUP(F18,'Appendix 1 Rules'!$A$1:$N$16,14))+IF(F18="d",VLOOKUP(F18,'Appendix 1 Rules'!$A$1:$N$16,14))+IF(F18="f1",VLOOKUP(F18,'Appendix 1 Rules'!$A$1:$N$16,14))+IF(F18="f2",VLOOKUP(F18,'Appendix 1 Rules'!$A$1:$N$16,14))+IF(F18="g",VLOOKUP(F18,'Appendix 1 Rules'!$A$1:$N$16,14))+IF(F18="h",VLOOKUP(F18,'Appendix 1 Rules'!$A$1:$N$16,14))+IF(F18="i1",VLOOKUP(F18,'Appendix 1 Rules'!$A$1:$N$16,14))+IF(F18="i2",VLOOKUP(F18,'Appendix 1 Rules'!$A$1:$N$16,14))+IF(F18="j",VLOOKUP(F18,'Appendix 1 Rules'!$A$1:$N$16,14))+IF(F18="k",VLOOKUP(F18,'Appendix 1 Rules'!$A$1:$N$16,14)))))</f>
        <v/>
      </c>
      <c r="I18" s="11"/>
      <c r="J18" s="16"/>
      <c r="K18" s="11"/>
      <c r="L18" s="16"/>
      <c r="M18" s="11"/>
      <c r="N18" s="16"/>
      <c r="O18" s="11"/>
      <c r="P18" s="16"/>
      <c r="Q18" s="11"/>
      <c r="R18" s="16"/>
      <c r="S18" s="11"/>
      <c r="T18" s="16"/>
      <c r="U18" s="11"/>
      <c r="V18" s="16"/>
      <c r="W18" s="11"/>
      <c r="X18" s="16"/>
      <c r="Y18" s="11"/>
      <c r="Z18" s="16"/>
      <c r="AA18" s="11"/>
      <c r="AB18" s="16"/>
      <c r="AC18" s="11"/>
      <c r="AD18" s="16"/>
      <c r="AE18" s="11"/>
      <c r="AF18" s="16"/>
    </row>
    <row r="19" spans="1:32" ht="18" customHeight="1" x14ac:dyDescent="0.2">
      <c r="B19" s="86"/>
      <c r="C19" s="11"/>
      <c r="D19" s="18"/>
      <c r="E19" s="11"/>
      <c r="F19" s="11"/>
      <c r="G19" s="26" t="str">
        <f>IF(F19="","",SUMPRODUCT(IF(I19="",0,INDEX('Appendix 1 Rules'!$B$2:$B$16,MATCH(F19,'Appendix 1 Rules'!$A$2:$A$16))))+(IF(K19="",0,INDEX('Appendix 1 Rules'!$C$2:$C$16,MATCH(F19,'Appendix 1 Rules'!$A$2:$A$16))))+(IF(M19="",0,INDEX('Appendix 1 Rules'!$D$2:$D$16,MATCH(F19,'Appendix 1 Rules'!$A$2:$A$16))))+(IF(O19="",0,INDEX('Appendix 1 Rules'!$E$2:$E$16,MATCH(F19,'Appendix 1 Rules'!$A$2:$A$16))))+(IF(Q19="",0,INDEX('Appendix 1 Rules'!$F$2:$F$16,MATCH(F19,'Appendix 1 Rules'!$A$2:$A$16))))+(IF(S19="",0,INDEX('Appendix 1 Rules'!$G$2:$G$16,MATCH(F19,'Appendix 1 Rules'!$A$2:$A$16))))+(IF(U19="",0,INDEX('Appendix 1 Rules'!$H$2:$H$16,MATCH(F19,'Appendix 1 Rules'!$A$2:$A$16))))+(IF(W19="",0,INDEX('Appendix 1 Rules'!$I$2:$I$16,MATCH(F19,'Appendix 1 Rules'!$A$2:$A$16))))+(IF(Y19="",0,INDEX('Appendix 1 Rules'!$J$2:$J$16,MATCH(F19,'Appendix 1 Rules'!$A$2:$A$16))))+(IF(AA19="",0,INDEX('Appendix 1 Rules'!$K$2:$K$16,MATCH(F19,'Appendix 1 Rules'!$A$2:$A$16))))+(IF(AC19="",0,INDEX('Appendix 1 Rules'!$L$2:$L$16,MATCH(F19,'Appendix 1 Rules'!$A$2:$A$16))))+(IF(AE19="",0,INDEX('Appendix 1 Rules'!$M$2:$M$16,MATCH(F19,'Appendix 1 Rules'!$A$2:$A$16))))+IF(F19="b1",VLOOKUP(F19,'Appendix 1 Rules'!$A$1:$N$16,14))+IF(F19="b2",VLOOKUP(F19,'Appendix 1 Rules'!$A$1:$N$16,14))+IF(F19="d",VLOOKUP(F19,'Appendix 1 Rules'!$A$1:$N$16,14))+IF(F19="f1",VLOOKUP(F19,'Appendix 1 Rules'!$A$1:$N$16,14))+IF(F19="f2",VLOOKUP(F19,'Appendix 1 Rules'!$A$1:$N$16,14))+IF(F19="g",VLOOKUP(F19,'Appendix 1 Rules'!$A$1:$N$16,14))+IF(F19="h",VLOOKUP(F19,'Appendix 1 Rules'!$A$1:$N$16,14))+IF(F19="i1",VLOOKUP(F19,'Appendix 1 Rules'!$A$1:$N$16,14))+IF(F19="i2",VLOOKUP(F19,'Appendix 1 Rules'!$A$1:$N$16,14))+IF(F19="j",VLOOKUP(F19,'Appendix 1 Rules'!$A$1:$N$16,14))+IF(F19="k",VLOOKUP(F19,'Appendix 1 Rules'!$A$1:$N$16,14)))</f>
        <v/>
      </c>
      <c r="H19" s="93" t="str">
        <f>IF(F19="","",IF(OR(F19="b1",F19="b2",F19="d",F19="f1",F19="f2",F19="h",F19="i1",F19="i2",F19="j",F19="k"),MIN(G19,VLOOKUP(F19,'Appx 1 (Res) Rules'!$A:$D,4,0)),MIN(G19,VLOOKUP(F19,'Appx 1 (Res) Rules'!$A:$D,4,0),SUMPRODUCT(IF(I19="",0,INDEX('Appendix 1 Rules'!$B$2:$B$16,MATCH(F19,'Appendix 1 Rules'!$A$2:$A$16))))+(IF(K19="",0,INDEX('Appendix 1 Rules'!$C$2:$C$16,MATCH(F19,'Appendix 1 Rules'!$A$2:$A$16))))+(IF(M19="",0,INDEX('Appendix 1 Rules'!$D$2:$D$16,MATCH(F19,'Appendix 1 Rules'!$A$2:$A$16))))+(IF(O19="",0,INDEX('Appendix 1 Rules'!$E$2:$E$16,MATCH(F19,'Appendix 1 Rules'!$A$2:$A$16))))+(IF(Q19="",0,INDEX('Appendix 1 Rules'!$F$2:$F$16,MATCH(F19,'Appendix 1 Rules'!$A$2:$A$16))))+(IF(S19="",0,INDEX('Appendix 1 Rules'!$G$2:$G$16,MATCH(F19,'Appendix 1 Rules'!$A$2:$A$16))))+(IF(U19="",0,INDEX('Appendix 1 Rules'!$H$2:$H$16,MATCH(F19,'Appendix 1 Rules'!$A$2:$A$16))))+(IF(W19="",0,INDEX('Appendix 1 Rules'!$I$2:$I$16,MATCH(F19,'Appendix 1 Rules'!$A$2:$A$16))))+(IF(Y19="",0,INDEX('Appendix 1 Rules'!$J$2:$J$16,MATCH(F19,'Appendix 1 Rules'!$A$2:$A$16))))+(IF(AA19="",0,INDEX('Appendix 1 Rules'!$K$2:$K$16,MATCH(F19,'Appendix 1 Rules'!$A$2:$A$16))))+(IF(AC19="",0,INDEX('Appendix 1 Rules'!$L$2:$L$16,MATCH(F19,'Appendix 1 Rules'!$A$2:$A$16))))+(IF(AE19="",0,INDEX('Appendix 1 Rules'!$M$2:$M$16,MATCH(F19,'Appendix 1 Rules'!$A$2:$A$16))))+IF(F19="b1",VLOOKUP(F19,'Appendix 1 Rules'!$A$1:$N$16,14))+IF(F19="b2",VLOOKUP(F19,'Appendix 1 Rules'!$A$1:$N$16,14))+IF(F19="d",VLOOKUP(F19,'Appendix 1 Rules'!$A$1:$N$16,14))+IF(F19="f1",VLOOKUP(F19,'Appendix 1 Rules'!$A$1:$N$16,14))+IF(F19="f2",VLOOKUP(F19,'Appendix 1 Rules'!$A$1:$N$16,14))+IF(F19="g",VLOOKUP(F19,'Appendix 1 Rules'!$A$1:$N$16,14))+IF(F19="h",VLOOKUP(F19,'Appendix 1 Rules'!$A$1:$N$16,14))+IF(F19="i1",VLOOKUP(F19,'Appendix 1 Rules'!$A$1:$N$16,14))+IF(F19="i2",VLOOKUP(F19,'Appendix 1 Rules'!$A$1:$N$16,14))+IF(F19="j",VLOOKUP(F19,'Appendix 1 Rules'!$A$1:$N$16,14))+IF(F19="k",VLOOKUP(F19,'Appendix 1 Rules'!$A$1:$N$16,14)))))</f>
        <v/>
      </c>
      <c r="I19" s="11"/>
      <c r="J19" s="16"/>
      <c r="K19" s="11"/>
      <c r="L19" s="16"/>
      <c r="M19" s="11"/>
      <c r="N19" s="16"/>
      <c r="O19" s="11"/>
      <c r="P19" s="16"/>
      <c r="Q19" s="11"/>
      <c r="R19" s="16"/>
      <c r="S19" s="11"/>
      <c r="T19" s="16"/>
      <c r="U19" s="11"/>
      <c r="V19" s="16"/>
      <c r="W19" s="11"/>
      <c r="X19" s="16"/>
      <c r="Y19" s="11"/>
      <c r="Z19" s="16"/>
      <c r="AA19" s="11"/>
      <c r="AB19" s="16"/>
      <c r="AC19" s="11"/>
      <c r="AD19" s="16"/>
      <c r="AE19" s="11"/>
      <c r="AF19" s="16"/>
    </row>
    <row r="20" spans="1:32" ht="18" customHeight="1" x14ac:dyDescent="0.2">
      <c r="B20" s="86"/>
      <c r="C20" s="11"/>
      <c r="D20" s="18"/>
      <c r="E20" s="11"/>
      <c r="F20" s="11"/>
      <c r="G20" s="26" t="str">
        <f>IF(F20="","",SUMPRODUCT(IF(I20="",0,INDEX('Appendix 1 Rules'!$B$2:$B$16,MATCH(F20,'Appendix 1 Rules'!$A$2:$A$16))))+(IF(K20="",0,INDEX('Appendix 1 Rules'!$C$2:$C$16,MATCH(F20,'Appendix 1 Rules'!$A$2:$A$16))))+(IF(M20="",0,INDEX('Appendix 1 Rules'!$D$2:$D$16,MATCH(F20,'Appendix 1 Rules'!$A$2:$A$16))))+(IF(O20="",0,INDEX('Appendix 1 Rules'!$E$2:$E$16,MATCH(F20,'Appendix 1 Rules'!$A$2:$A$16))))+(IF(Q20="",0,INDEX('Appendix 1 Rules'!$F$2:$F$16,MATCH(F20,'Appendix 1 Rules'!$A$2:$A$16))))+(IF(S20="",0,INDEX('Appendix 1 Rules'!$G$2:$G$16,MATCH(F20,'Appendix 1 Rules'!$A$2:$A$16))))+(IF(U20="",0,INDEX('Appendix 1 Rules'!$H$2:$H$16,MATCH(F20,'Appendix 1 Rules'!$A$2:$A$16))))+(IF(W20="",0,INDEX('Appendix 1 Rules'!$I$2:$I$16,MATCH(F20,'Appendix 1 Rules'!$A$2:$A$16))))+(IF(Y20="",0,INDEX('Appendix 1 Rules'!$J$2:$J$16,MATCH(F20,'Appendix 1 Rules'!$A$2:$A$16))))+(IF(AA20="",0,INDEX('Appendix 1 Rules'!$K$2:$K$16,MATCH(F20,'Appendix 1 Rules'!$A$2:$A$16))))+(IF(AC20="",0,INDEX('Appendix 1 Rules'!$L$2:$L$16,MATCH(F20,'Appendix 1 Rules'!$A$2:$A$16))))+(IF(AE20="",0,INDEX('Appendix 1 Rules'!$M$2:$M$16,MATCH(F20,'Appendix 1 Rules'!$A$2:$A$16))))+IF(F20="b1",VLOOKUP(F20,'Appendix 1 Rules'!$A$1:$N$16,14))+IF(F20="b2",VLOOKUP(F20,'Appendix 1 Rules'!$A$1:$N$16,14))+IF(F20="d",VLOOKUP(F20,'Appendix 1 Rules'!$A$1:$N$16,14))+IF(F20="f1",VLOOKUP(F20,'Appendix 1 Rules'!$A$1:$N$16,14))+IF(F20="f2",VLOOKUP(F20,'Appendix 1 Rules'!$A$1:$N$16,14))+IF(F20="g",VLOOKUP(F20,'Appendix 1 Rules'!$A$1:$N$16,14))+IF(F20="h",VLOOKUP(F20,'Appendix 1 Rules'!$A$1:$N$16,14))+IF(F20="i1",VLOOKUP(F20,'Appendix 1 Rules'!$A$1:$N$16,14))+IF(F20="i2",VLOOKUP(F20,'Appendix 1 Rules'!$A$1:$N$16,14))+IF(F20="j",VLOOKUP(F20,'Appendix 1 Rules'!$A$1:$N$16,14))+IF(F20="k",VLOOKUP(F20,'Appendix 1 Rules'!$A$1:$N$16,14)))</f>
        <v/>
      </c>
      <c r="H20" s="93" t="str">
        <f>IF(F20="","",IF(OR(F20="b1",F20="b2",F20="d",F20="f1",F20="f2",F20="h",F20="i1",F20="i2",F20="j",F20="k"),MIN(G20,VLOOKUP(F20,'Appx 1 (Res) Rules'!$A:$D,4,0)),MIN(G20,VLOOKUP(F20,'Appx 1 (Res) Rules'!$A:$D,4,0),SUMPRODUCT(IF(I20="",0,INDEX('Appendix 1 Rules'!$B$2:$B$16,MATCH(F20,'Appendix 1 Rules'!$A$2:$A$16))))+(IF(K20="",0,INDEX('Appendix 1 Rules'!$C$2:$C$16,MATCH(F20,'Appendix 1 Rules'!$A$2:$A$16))))+(IF(M20="",0,INDEX('Appendix 1 Rules'!$D$2:$D$16,MATCH(F20,'Appendix 1 Rules'!$A$2:$A$16))))+(IF(O20="",0,INDEX('Appendix 1 Rules'!$E$2:$E$16,MATCH(F20,'Appendix 1 Rules'!$A$2:$A$16))))+(IF(Q20="",0,INDEX('Appendix 1 Rules'!$F$2:$F$16,MATCH(F20,'Appendix 1 Rules'!$A$2:$A$16))))+(IF(S20="",0,INDEX('Appendix 1 Rules'!$G$2:$G$16,MATCH(F20,'Appendix 1 Rules'!$A$2:$A$16))))+(IF(U20="",0,INDEX('Appendix 1 Rules'!$H$2:$H$16,MATCH(F20,'Appendix 1 Rules'!$A$2:$A$16))))+(IF(W20="",0,INDEX('Appendix 1 Rules'!$I$2:$I$16,MATCH(F20,'Appendix 1 Rules'!$A$2:$A$16))))+(IF(Y20="",0,INDEX('Appendix 1 Rules'!$J$2:$J$16,MATCH(F20,'Appendix 1 Rules'!$A$2:$A$16))))+(IF(AA20="",0,INDEX('Appendix 1 Rules'!$K$2:$K$16,MATCH(F20,'Appendix 1 Rules'!$A$2:$A$16))))+(IF(AC20="",0,INDEX('Appendix 1 Rules'!$L$2:$L$16,MATCH(F20,'Appendix 1 Rules'!$A$2:$A$16))))+(IF(AE20="",0,INDEX('Appendix 1 Rules'!$M$2:$M$16,MATCH(F20,'Appendix 1 Rules'!$A$2:$A$16))))+IF(F20="b1",VLOOKUP(F20,'Appendix 1 Rules'!$A$1:$N$16,14))+IF(F20="b2",VLOOKUP(F20,'Appendix 1 Rules'!$A$1:$N$16,14))+IF(F20="d",VLOOKUP(F20,'Appendix 1 Rules'!$A$1:$N$16,14))+IF(F20="f1",VLOOKUP(F20,'Appendix 1 Rules'!$A$1:$N$16,14))+IF(F20="f2",VLOOKUP(F20,'Appendix 1 Rules'!$A$1:$N$16,14))+IF(F20="g",VLOOKUP(F20,'Appendix 1 Rules'!$A$1:$N$16,14))+IF(F20="h",VLOOKUP(F20,'Appendix 1 Rules'!$A$1:$N$16,14))+IF(F20="i1",VLOOKUP(F20,'Appendix 1 Rules'!$A$1:$N$16,14))+IF(F20="i2",VLOOKUP(F20,'Appendix 1 Rules'!$A$1:$N$16,14))+IF(F20="j",VLOOKUP(F20,'Appendix 1 Rules'!$A$1:$N$16,14))+IF(F20="k",VLOOKUP(F20,'Appendix 1 Rules'!$A$1:$N$16,14)))))</f>
        <v/>
      </c>
      <c r="I20" s="11"/>
      <c r="J20" s="16"/>
      <c r="K20" s="11"/>
      <c r="L20" s="16"/>
      <c r="M20" s="11"/>
      <c r="N20" s="16"/>
      <c r="O20" s="11"/>
      <c r="P20" s="16"/>
      <c r="Q20" s="11"/>
      <c r="R20" s="16"/>
      <c r="S20" s="11"/>
      <c r="T20" s="16"/>
      <c r="U20" s="11"/>
      <c r="V20" s="16"/>
      <c r="W20" s="11"/>
      <c r="X20" s="16"/>
      <c r="Y20" s="11"/>
      <c r="Z20" s="16"/>
      <c r="AA20" s="11"/>
      <c r="AB20" s="16"/>
      <c r="AC20" s="11"/>
      <c r="AD20" s="16"/>
      <c r="AE20" s="11"/>
      <c r="AF20" s="16"/>
    </row>
    <row r="21" spans="1:32" ht="18" customHeight="1" x14ac:dyDescent="0.2">
      <c r="B21" s="86"/>
      <c r="C21" s="11"/>
      <c r="D21" s="18"/>
      <c r="E21" s="11"/>
      <c r="F21" s="11"/>
      <c r="G21" s="26" t="str">
        <f>IF(F21="","",SUMPRODUCT(IF(I21="",0,INDEX('Appendix 1 Rules'!$B$2:$B$16,MATCH(F21,'Appendix 1 Rules'!$A$2:$A$16))))+(IF(K21="",0,INDEX('Appendix 1 Rules'!$C$2:$C$16,MATCH(F21,'Appendix 1 Rules'!$A$2:$A$16))))+(IF(M21="",0,INDEX('Appendix 1 Rules'!$D$2:$D$16,MATCH(F21,'Appendix 1 Rules'!$A$2:$A$16))))+(IF(O21="",0,INDEX('Appendix 1 Rules'!$E$2:$E$16,MATCH(F21,'Appendix 1 Rules'!$A$2:$A$16))))+(IF(Q21="",0,INDEX('Appendix 1 Rules'!$F$2:$F$16,MATCH(F21,'Appendix 1 Rules'!$A$2:$A$16))))+(IF(S21="",0,INDEX('Appendix 1 Rules'!$G$2:$G$16,MATCH(F21,'Appendix 1 Rules'!$A$2:$A$16))))+(IF(U21="",0,INDEX('Appendix 1 Rules'!$H$2:$H$16,MATCH(F21,'Appendix 1 Rules'!$A$2:$A$16))))+(IF(W21="",0,INDEX('Appendix 1 Rules'!$I$2:$I$16,MATCH(F21,'Appendix 1 Rules'!$A$2:$A$16))))+(IF(Y21="",0,INDEX('Appendix 1 Rules'!$J$2:$J$16,MATCH(F21,'Appendix 1 Rules'!$A$2:$A$16))))+(IF(AA21="",0,INDEX('Appendix 1 Rules'!$K$2:$K$16,MATCH(F21,'Appendix 1 Rules'!$A$2:$A$16))))+(IF(AC21="",0,INDEX('Appendix 1 Rules'!$L$2:$L$16,MATCH(F21,'Appendix 1 Rules'!$A$2:$A$16))))+(IF(AE21="",0,INDEX('Appendix 1 Rules'!$M$2:$M$16,MATCH(F21,'Appendix 1 Rules'!$A$2:$A$16))))+IF(F21="b1",VLOOKUP(F21,'Appendix 1 Rules'!$A$1:$N$16,14))+IF(F21="b2",VLOOKUP(F21,'Appendix 1 Rules'!$A$1:$N$16,14))+IF(F21="d",VLOOKUP(F21,'Appendix 1 Rules'!$A$1:$N$16,14))+IF(F21="f1",VLOOKUP(F21,'Appendix 1 Rules'!$A$1:$N$16,14))+IF(F21="f2",VLOOKUP(F21,'Appendix 1 Rules'!$A$1:$N$16,14))+IF(F21="g",VLOOKUP(F21,'Appendix 1 Rules'!$A$1:$N$16,14))+IF(F21="h",VLOOKUP(F21,'Appendix 1 Rules'!$A$1:$N$16,14))+IF(F21="i1",VLOOKUP(F21,'Appendix 1 Rules'!$A$1:$N$16,14))+IF(F21="i2",VLOOKUP(F21,'Appendix 1 Rules'!$A$1:$N$16,14))+IF(F21="j",VLOOKUP(F21,'Appendix 1 Rules'!$A$1:$N$16,14))+IF(F21="k",VLOOKUP(F21,'Appendix 1 Rules'!$A$1:$N$16,14)))</f>
        <v/>
      </c>
      <c r="H21" s="93" t="str">
        <f>IF(F21="","",IF(OR(F21="b1",F21="b2",F21="d",F21="f1",F21="f2",F21="h",F21="i1",F21="i2",F21="j",F21="k"),MIN(G21,VLOOKUP(F21,'Appx 1 (Res) Rules'!$A:$D,4,0)),MIN(G21,VLOOKUP(F21,'Appx 1 (Res) Rules'!$A:$D,4,0),SUMPRODUCT(IF(I21="",0,INDEX('Appendix 1 Rules'!$B$2:$B$16,MATCH(F21,'Appendix 1 Rules'!$A$2:$A$16))))+(IF(K21="",0,INDEX('Appendix 1 Rules'!$C$2:$C$16,MATCH(F21,'Appendix 1 Rules'!$A$2:$A$16))))+(IF(M21="",0,INDEX('Appendix 1 Rules'!$D$2:$D$16,MATCH(F21,'Appendix 1 Rules'!$A$2:$A$16))))+(IF(O21="",0,INDEX('Appendix 1 Rules'!$E$2:$E$16,MATCH(F21,'Appendix 1 Rules'!$A$2:$A$16))))+(IF(Q21="",0,INDEX('Appendix 1 Rules'!$F$2:$F$16,MATCH(F21,'Appendix 1 Rules'!$A$2:$A$16))))+(IF(S21="",0,INDEX('Appendix 1 Rules'!$G$2:$G$16,MATCH(F21,'Appendix 1 Rules'!$A$2:$A$16))))+(IF(U21="",0,INDEX('Appendix 1 Rules'!$H$2:$H$16,MATCH(F21,'Appendix 1 Rules'!$A$2:$A$16))))+(IF(W21="",0,INDEX('Appendix 1 Rules'!$I$2:$I$16,MATCH(F21,'Appendix 1 Rules'!$A$2:$A$16))))+(IF(Y21="",0,INDEX('Appendix 1 Rules'!$J$2:$J$16,MATCH(F21,'Appendix 1 Rules'!$A$2:$A$16))))+(IF(AA21="",0,INDEX('Appendix 1 Rules'!$K$2:$K$16,MATCH(F21,'Appendix 1 Rules'!$A$2:$A$16))))+(IF(AC21="",0,INDEX('Appendix 1 Rules'!$L$2:$L$16,MATCH(F21,'Appendix 1 Rules'!$A$2:$A$16))))+(IF(AE21="",0,INDEX('Appendix 1 Rules'!$M$2:$M$16,MATCH(F21,'Appendix 1 Rules'!$A$2:$A$16))))+IF(F21="b1",VLOOKUP(F21,'Appendix 1 Rules'!$A$1:$N$16,14))+IF(F21="b2",VLOOKUP(F21,'Appendix 1 Rules'!$A$1:$N$16,14))+IF(F21="d",VLOOKUP(F21,'Appendix 1 Rules'!$A$1:$N$16,14))+IF(F21="f1",VLOOKUP(F21,'Appendix 1 Rules'!$A$1:$N$16,14))+IF(F21="f2",VLOOKUP(F21,'Appendix 1 Rules'!$A$1:$N$16,14))+IF(F21="g",VLOOKUP(F21,'Appendix 1 Rules'!$A$1:$N$16,14))+IF(F21="h",VLOOKUP(F21,'Appendix 1 Rules'!$A$1:$N$16,14))+IF(F21="i1",VLOOKUP(F21,'Appendix 1 Rules'!$A$1:$N$16,14))+IF(F21="i2",VLOOKUP(F21,'Appendix 1 Rules'!$A$1:$N$16,14))+IF(F21="j",VLOOKUP(F21,'Appendix 1 Rules'!$A$1:$N$16,14))+IF(F21="k",VLOOKUP(F21,'Appendix 1 Rules'!$A$1:$N$16,14)))))</f>
        <v/>
      </c>
      <c r="I21" s="11"/>
      <c r="J21" s="16"/>
      <c r="K21" s="11"/>
      <c r="L21" s="16"/>
      <c r="M21" s="11"/>
      <c r="N21" s="16"/>
      <c r="O21" s="11"/>
      <c r="P21" s="16"/>
      <c r="Q21" s="11"/>
      <c r="R21" s="16"/>
      <c r="S21" s="11"/>
      <c r="T21" s="16"/>
      <c r="U21" s="11"/>
      <c r="V21" s="16"/>
      <c r="W21" s="11"/>
      <c r="X21" s="16"/>
      <c r="Y21" s="11"/>
      <c r="Z21" s="16"/>
      <c r="AA21" s="11"/>
      <c r="AB21" s="16"/>
      <c r="AC21" s="11"/>
      <c r="AD21" s="16"/>
      <c r="AE21" s="11"/>
      <c r="AF21" s="16"/>
    </row>
    <row r="22" spans="1:32" ht="18" customHeight="1" x14ac:dyDescent="0.2">
      <c r="B22" s="86"/>
      <c r="C22" s="11"/>
      <c r="D22" s="18"/>
      <c r="E22" s="11"/>
      <c r="F22" s="11"/>
      <c r="G22" s="26" t="str">
        <f>IF(F22="","",SUMPRODUCT(IF(I22="",0,INDEX('Appendix 1 Rules'!$B$2:$B$16,MATCH(F22,'Appendix 1 Rules'!$A$2:$A$16))))+(IF(K22="",0,INDEX('Appendix 1 Rules'!$C$2:$C$16,MATCH(F22,'Appendix 1 Rules'!$A$2:$A$16))))+(IF(M22="",0,INDEX('Appendix 1 Rules'!$D$2:$D$16,MATCH(F22,'Appendix 1 Rules'!$A$2:$A$16))))+(IF(O22="",0,INDEX('Appendix 1 Rules'!$E$2:$E$16,MATCH(F22,'Appendix 1 Rules'!$A$2:$A$16))))+(IF(Q22="",0,INDEX('Appendix 1 Rules'!$F$2:$F$16,MATCH(F22,'Appendix 1 Rules'!$A$2:$A$16))))+(IF(S22="",0,INDEX('Appendix 1 Rules'!$G$2:$G$16,MATCH(F22,'Appendix 1 Rules'!$A$2:$A$16))))+(IF(U22="",0,INDEX('Appendix 1 Rules'!$H$2:$H$16,MATCH(F22,'Appendix 1 Rules'!$A$2:$A$16))))+(IF(W22="",0,INDEX('Appendix 1 Rules'!$I$2:$I$16,MATCH(F22,'Appendix 1 Rules'!$A$2:$A$16))))+(IF(Y22="",0,INDEX('Appendix 1 Rules'!$J$2:$J$16,MATCH(F22,'Appendix 1 Rules'!$A$2:$A$16))))+(IF(AA22="",0,INDEX('Appendix 1 Rules'!$K$2:$K$16,MATCH(F22,'Appendix 1 Rules'!$A$2:$A$16))))+(IF(AC22="",0,INDEX('Appendix 1 Rules'!$L$2:$L$16,MATCH(F22,'Appendix 1 Rules'!$A$2:$A$16))))+(IF(AE22="",0,INDEX('Appendix 1 Rules'!$M$2:$M$16,MATCH(F22,'Appendix 1 Rules'!$A$2:$A$16))))+IF(F22="b1",VLOOKUP(F22,'Appendix 1 Rules'!$A$1:$N$16,14))+IF(F22="b2",VLOOKUP(F22,'Appendix 1 Rules'!$A$1:$N$16,14))+IF(F22="d",VLOOKUP(F22,'Appendix 1 Rules'!$A$1:$N$16,14))+IF(F22="f1",VLOOKUP(F22,'Appendix 1 Rules'!$A$1:$N$16,14))+IF(F22="f2",VLOOKUP(F22,'Appendix 1 Rules'!$A$1:$N$16,14))+IF(F22="g",VLOOKUP(F22,'Appendix 1 Rules'!$A$1:$N$16,14))+IF(F22="h",VLOOKUP(F22,'Appendix 1 Rules'!$A$1:$N$16,14))+IF(F22="i1",VLOOKUP(F22,'Appendix 1 Rules'!$A$1:$N$16,14))+IF(F22="i2",VLOOKUP(F22,'Appendix 1 Rules'!$A$1:$N$16,14))+IF(F22="j",VLOOKUP(F22,'Appendix 1 Rules'!$A$1:$N$16,14))+IF(F22="k",VLOOKUP(F22,'Appendix 1 Rules'!$A$1:$N$16,14)))</f>
        <v/>
      </c>
      <c r="H22" s="93" t="str">
        <f>IF(F22="","",IF(OR(F22="b1",F22="b2",F22="d",F22="f1",F22="f2",F22="h",F22="i1",F22="i2",F22="j",F22="k"),MIN(G22,VLOOKUP(F22,'Appx 1 (Res) Rules'!$A:$D,4,0)),MIN(G22,VLOOKUP(F22,'Appx 1 (Res) Rules'!$A:$D,4,0),SUMPRODUCT(IF(I22="",0,INDEX('Appendix 1 Rules'!$B$2:$B$16,MATCH(F22,'Appendix 1 Rules'!$A$2:$A$16))))+(IF(K22="",0,INDEX('Appendix 1 Rules'!$C$2:$C$16,MATCH(F22,'Appendix 1 Rules'!$A$2:$A$16))))+(IF(M22="",0,INDEX('Appendix 1 Rules'!$D$2:$D$16,MATCH(F22,'Appendix 1 Rules'!$A$2:$A$16))))+(IF(O22="",0,INDEX('Appendix 1 Rules'!$E$2:$E$16,MATCH(F22,'Appendix 1 Rules'!$A$2:$A$16))))+(IF(Q22="",0,INDEX('Appendix 1 Rules'!$F$2:$F$16,MATCH(F22,'Appendix 1 Rules'!$A$2:$A$16))))+(IF(S22="",0,INDEX('Appendix 1 Rules'!$G$2:$G$16,MATCH(F22,'Appendix 1 Rules'!$A$2:$A$16))))+(IF(U22="",0,INDEX('Appendix 1 Rules'!$H$2:$H$16,MATCH(F22,'Appendix 1 Rules'!$A$2:$A$16))))+(IF(W22="",0,INDEX('Appendix 1 Rules'!$I$2:$I$16,MATCH(F22,'Appendix 1 Rules'!$A$2:$A$16))))+(IF(Y22="",0,INDEX('Appendix 1 Rules'!$J$2:$J$16,MATCH(F22,'Appendix 1 Rules'!$A$2:$A$16))))+(IF(AA22="",0,INDEX('Appendix 1 Rules'!$K$2:$K$16,MATCH(F22,'Appendix 1 Rules'!$A$2:$A$16))))+(IF(AC22="",0,INDEX('Appendix 1 Rules'!$L$2:$L$16,MATCH(F22,'Appendix 1 Rules'!$A$2:$A$16))))+(IF(AE22="",0,INDEX('Appendix 1 Rules'!$M$2:$M$16,MATCH(F22,'Appendix 1 Rules'!$A$2:$A$16))))+IF(F22="b1",VLOOKUP(F22,'Appendix 1 Rules'!$A$1:$N$16,14))+IF(F22="b2",VLOOKUP(F22,'Appendix 1 Rules'!$A$1:$N$16,14))+IF(F22="d",VLOOKUP(F22,'Appendix 1 Rules'!$A$1:$N$16,14))+IF(F22="f1",VLOOKUP(F22,'Appendix 1 Rules'!$A$1:$N$16,14))+IF(F22="f2",VLOOKUP(F22,'Appendix 1 Rules'!$A$1:$N$16,14))+IF(F22="g",VLOOKUP(F22,'Appendix 1 Rules'!$A$1:$N$16,14))+IF(F22="h",VLOOKUP(F22,'Appendix 1 Rules'!$A$1:$N$16,14))+IF(F22="i1",VLOOKUP(F22,'Appendix 1 Rules'!$A$1:$N$16,14))+IF(F22="i2",VLOOKUP(F22,'Appendix 1 Rules'!$A$1:$N$16,14))+IF(F22="j",VLOOKUP(F22,'Appendix 1 Rules'!$A$1:$N$16,14))+IF(F22="k",VLOOKUP(F22,'Appendix 1 Rules'!$A$1:$N$16,14)))))</f>
        <v/>
      </c>
      <c r="I22" s="11"/>
      <c r="J22" s="16"/>
      <c r="K22" s="11"/>
      <c r="L22" s="16"/>
      <c r="M22" s="11"/>
      <c r="N22" s="16"/>
      <c r="O22" s="11"/>
      <c r="P22" s="16"/>
      <c r="Q22" s="11"/>
      <c r="R22" s="16"/>
      <c r="S22" s="11"/>
      <c r="T22" s="16"/>
      <c r="U22" s="11"/>
      <c r="V22" s="16"/>
      <c r="W22" s="11"/>
      <c r="X22" s="16"/>
      <c r="Y22" s="11"/>
      <c r="Z22" s="16"/>
      <c r="AA22" s="11"/>
      <c r="AB22" s="16"/>
      <c r="AC22" s="11"/>
      <c r="AD22" s="16"/>
      <c r="AE22" s="11"/>
      <c r="AF22" s="16"/>
    </row>
    <row r="23" spans="1:32" ht="18" customHeight="1" x14ac:dyDescent="0.2">
      <c r="B23" s="86"/>
      <c r="C23" s="11"/>
      <c r="D23" s="18"/>
      <c r="E23" s="11"/>
      <c r="F23" s="11"/>
      <c r="G23" s="26" t="str">
        <f>IF(F23="","",SUMPRODUCT(IF(I23="",0,INDEX('Appendix 1 Rules'!$B$2:$B$16,MATCH(F23,'Appendix 1 Rules'!$A$2:$A$16))))+(IF(K23="",0,INDEX('Appendix 1 Rules'!$C$2:$C$16,MATCH(F23,'Appendix 1 Rules'!$A$2:$A$16))))+(IF(M23="",0,INDEX('Appendix 1 Rules'!$D$2:$D$16,MATCH(F23,'Appendix 1 Rules'!$A$2:$A$16))))+(IF(O23="",0,INDEX('Appendix 1 Rules'!$E$2:$E$16,MATCH(F23,'Appendix 1 Rules'!$A$2:$A$16))))+(IF(Q23="",0,INDEX('Appendix 1 Rules'!$F$2:$F$16,MATCH(F23,'Appendix 1 Rules'!$A$2:$A$16))))+(IF(S23="",0,INDEX('Appendix 1 Rules'!$G$2:$G$16,MATCH(F23,'Appendix 1 Rules'!$A$2:$A$16))))+(IF(U23="",0,INDEX('Appendix 1 Rules'!$H$2:$H$16,MATCH(F23,'Appendix 1 Rules'!$A$2:$A$16))))+(IF(W23="",0,INDEX('Appendix 1 Rules'!$I$2:$I$16,MATCH(F23,'Appendix 1 Rules'!$A$2:$A$16))))+(IF(Y23="",0,INDEX('Appendix 1 Rules'!$J$2:$J$16,MATCH(F23,'Appendix 1 Rules'!$A$2:$A$16))))+(IF(AA23="",0,INDEX('Appendix 1 Rules'!$K$2:$K$16,MATCH(F23,'Appendix 1 Rules'!$A$2:$A$16))))+(IF(AC23="",0,INDEX('Appendix 1 Rules'!$L$2:$L$16,MATCH(F23,'Appendix 1 Rules'!$A$2:$A$16))))+(IF(AE23="",0,INDEX('Appendix 1 Rules'!$M$2:$M$16,MATCH(F23,'Appendix 1 Rules'!$A$2:$A$16))))+IF(F23="b1",VLOOKUP(F23,'Appendix 1 Rules'!$A$1:$N$16,14))+IF(F23="b2",VLOOKUP(F23,'Appendix 1 Rules'!$A$1:$N$16,14))+IF(F23="d",VLOOKUP(F23,'Appendix 1 Rules'!$A$1:$N$16,14))+IF(F23="f1",VLOOKUP(F23,'Appendix 1 Rules'!$A$1:$N$16,14))+IF(F23="f2",VLOOKUP(F23,'Appendix 1 Rules'!$A$1:$N$16,14))+IF(F23="g",VLOOKUP(F23,'Appendix 1 Rules'!$A$1:$N$16,14))+IF(F23="h",VLOOKUP(F23,'Appendix 1 Rules'!$A$1:$N$16,14))+IF(F23="i1",VLOOKUP(F23,'Appendix 1 Rules'!$A$1:$N$16,14))+IF(F23="i2",VLOOKUP(F23,'Appendix 1 Rules'!$A$1:$N$16,14))+IF(F23="j",VLOOKUP(F23,'Appendix 1 Rules'!$A$1:$N$16,14))+IF(F23="k",VLOOKUP(F23,'Appendix 1 Rules'!$A$1:$N$16,14)))</f>
        <v/>
      </c>
      <c r="H23" s="93" t="str">
        <f>IF(F23="","",IF(OR(F23="b1",F23="b2",F23="d",F23="f1",F23="f2",F23="h",F23="i1",F23="i2",F23="j",F23="k"),MIN(G23,VLOOKUP(F23,'Appx 1 (Res) Rules'!$A:$D,4,0)),MIN(G23,VLOOKUP(F23,'Appx 1 (Res) Rules'!$A:$D,4,0),SUMPRODUCT(IF(I23="",0,INDEX('Appendix 1 Rules'!$B$2:$B$16,MATCH(F23,'Appendix 1 Rules'!$A$2:$A$16))))+(IF(K23="",0,INDEX('Appendix 1 Rules'!$C$2:$C$16,MATCH(F23,'Appendix 1 Rules'!$A$2:$A$16))))+(IF(M23="",0,INDEX('Appendix 1 Rules'!$D$2:$D$16,MATCH(F23,'Appendix 1 Rules'!$A$2:$A$16))))+(IF(O23="",0,INDEX('Appendix 1 Rules'!$E$2:$E$16,MATCH(F23,'Appendix 1 Rules'!$A$2:$A$16))))+(IF(Q23="",0,INDEX('Appendix 1 Rules'!$F$2:$F$16,MATCH(F23,'Appendix 1 Rules'!$A$2:$A$16))))+(IF(S23="",0,INDEX('Appendix 1 Rules'!$G$2:$G$16,MATCH(F23,'Appendix 1 Rules'!$A$2:$A$16))))+(IF(U23="",0,INDEX('Appendix 1 Rules'!$H$2:$H$16,MATCH(F23,'Appendix 1 Rules'!$A$2:$A$16))))+(IF(W23="",0,INDEX('Appendix 1 Rules'!$I$2:$I$16,MATCH(F23,'Appendix 1 Rules'!$A$2:$A$16))))+(IF(Y23="",0,INDEX('Appendix 1 Rules'!$J$2:$J$16,MATCH(F23,'Appendix 1 Rules'!$A$2:$A$16))))+(IF(AA23="",0,INDEX('Appendix 1 Rules'!$K$2:$K$16,MATCH(F23,'Appendix 1 Rules'!$A$2:$A$16))))+(IF(AC23="",0,INDEX('Appendix 1 Rules'!$L$2:$L$16,MATCH(F23,'Appendix 1 Rules'!$A$2:$A$16))))+(IF(AE23="",0,INDEX('Appendix 1 Rules'!$M$2:$M$16,MATCH(F23,'Appendix 1 Rules'!$A$2:$A$16))))+IF(F23="b1",VLOOKUP(F23,'Appendix 1 Rules'!$A$1:$N$16,14))+IF(F23="b2",VLOOKUP(F23,'Appendix 1 Rules'!$A$1:$N$16,14))+IF(F23="d",VLOOKUP(F23,'Appendix 1 Rules'!$A$1:$N$16,14))+IF(F23="f1",VLOOKUP(F23,'Appendix 1 Rules'!$A$1:$N$16,14))+IF(F23="f2",VLOOKUP(F23,'Appendix 1 Rules'!$A$1:$N$16,14))+IF(F23="g",VLOOKUP(F23,'Appendix 1 Rules'!$A$1:$N$16,14))+IF(F23="h",VLOOKUP(F23,'Appendix 1 Rules'!$A$1:$N$16,14))+IF(F23="i1",VLOOKUP(F23,'Appendix 1 Rules'!$A$1:$N$16,14))+IF(F23="i2",VLOOKUP(F23,'Appendix 1 Rules'!$A$1:$N$16,14))+IF(F23="j",VLOOKUP(F23,'Appendix 1 Rules'!$A$1:$N$16,14))+IF(F23="k",VLOOKUP(F23,'Appendix 1 Rules'!$A$1:$N$16,14)))))</f>
        <v/>
      </c>
      <c r="I23" s="11"/>
      <c r="J23" s="16"/>
      <c r="K23" s="11"/>
      <c r="L23" s="16"/>
      <c r="M23" s="11"/>
      <c r="N23" s="16"/>
      <c r="O23" s="11"/>
      <c r="P23" s="16"/>
      <c r="Q23" s="11"/>
      <c r="R23" s="16"/>
      <c r="S23" s="11"/>
      <c r="T23" s="16"/>
      <c r="U23" s="11"/>
      <c r="V23" s="16"/>
      <c r="W23" s="11"/>
      <c r="X23" s="16"/>
      <c r="Y23" s="11"/>
      <c r="Z23" s="16"/>
      <c r="AA23" s="11"/>
      <c r="AB23" s="16"/>
      <c r="AC23" s="11"/>
      <c r="AD23" s="16"/>
      <c r="AE23" s="11"/>
      <c r="AF23" s="16"/>
    </row>
    <row r="24" spans="1:32" ht="18" customHeight="1" x14ac:dyDescent="0.2">
      <c r="A24" s="94"/>
      <c r="B24" s="86"/>
      <c r="C24" s="11"/>
      <c r="D24" s="18"/>
      <c r="E24" s="11"/>
      <c r="F24" s="11"/>
      <c r="G24" s="26" t="str">
        <f>IF(F24="","",SUMPRODUCT(IF(I24="",0,INDEX('Appendix 1 Rules'!$B$2:$B$16,MATCH(F24,'Appendix 1 Rules'!$A$2:$A$16))))+(IF(K24="",0,INDEX('Appendix 1 Rules'!$C$2:$C$16,MATCH(F24,'Appendix 1 Rules'!$A$2:$A$16))))+(IF(M24="",0,INDEX('Appendix 1 Rules'!$D$2:$D$16,MATCH(F24,'Appendix 1 Rules'!$A$2:$A$16))))+(IF(O24="",0,INDEX('Appendix 1 Rules'!$E$2:$E$16,MATCH(F24,'Appendix 1 Rules'!$A$2:$A$16))))+(IF(Q24="",0,INDEX('Appendix 1 Rules'!$F$2:$F$16,MATCH(F24,'Appendix 1 Rules'!$A$2:$A$16))))+(IF(S24="",0,INDEX('Appendix 1 Rules'!$G$2:$G$16,MATCH(F24,'Appendix 1 Rules'!$A$2:$A$16))))+(IF(U24="",0,INDEX('Appendix 1 Rules'!$H$2:$H$16,MATCH(F24,'Appendix 1 Rules'!$A$2:$A$16))))+(IF(W24="",0,INDEX('Appendix 1 Rules'!$I$2:$I$16,MATCH(F24,'Appendix 1 Rules'!$A$2:$A$16))))+(IF(Y24="",0,INDEX('Appendix 1 Rules'!$J$2:$J$16,MATCH(F24,'Appendix 1 Rules'!$A$2:$A$16))))+(IF(AA24="",0,INDEX('Appendix 1 Rules'!$K$2:$K$16,MATCH(F24,'Appendix 1 Rules'!$A$2:$A$16))))+(IF(AC24="",0,INDEX('Appendix 1 Rules'!$L$2:$L$16,MATCH(F24,'Appendix 1 Rules'!$A$2:$A$16))))+(IF(AE24="",0,INDEX('Appendix 1 Rules'!$M$2:$M$16,MATCH(F24,'Appendix 1 Rules'!$A$2:$A$16))))+IF(F24="b1",VLOOKUP(F24,'Appendix 1 Rules'!$A$1:$N$16,14))+IF(F24="b2",VLOOKUP(F24,'Appendix 1 Rules'!$A$1:$N$16,14))+IF(F24="d",VLOOKUP(F24,'Appendix 1 Rules'!$A$1:$N$16,14))+IF(F24="f1",VLOOKUP(F24,'Appendix 1 Rules'!$A$1:$N$16,14))+IF(F24="f2",VLOOKUP(F24,'Appendix 1 Rules'!$A$1:$N$16,14))+IF(F24="g",VLOOKUP(F24,'Appendix 1 Rules'!$A$1:$N$16,14))+IF(F24="h",VLOOKUP(F24,'Appendix 1 Rules'!$A$1:$N$16,14))+IF(F24="i1",VLOOKUP(F24,'Appendix 1 Rules'!$A$1:$N$16,14))+IF(F24="i2",VLOOKUP(F24,'Appendix 1 Rules'!$A$1:$N$16,14))+IF(F24="j",VLOOKUP(F24,'Appendix 1 Rules'!$A$1:$N$16,14))+IF(F24="k",VLOOKUP(F24,'Appendix 1 Rules'!$A$1:$N$16,14)))</f>
        <v/>
      </c>
      <c r="H24" s="93" t="str">
        <f>IF(F24="","",IF(OR(F24="b1",F24="b2",F24="d",F24="f1",F24="f2",F24="h",F24="i1",F24="i2",F24="j",F24="k"),MIN(G24,VLOOKUP(F24,'Appx 1 (Res) Rules'!$A:$D,4,0)),MIN(G24,VLOOKUP(F24,'Appx 1 (Res) Rules'!$A:$D,4,0),SUMPRODUCT(IF(I24="",0,INDEX('Appendix 1 Rules'!$B$2:$B$16,MATCH(F24,'Appendix 1 Rules'!$A$2:$A$16))))+(IF(K24="",0,INDEX('Appendix 1 Rules'!$C$2:$C$16,MATCH(F24,'Appendix 1 Rules'!$A$2:$A$16))))+(IF(M24="",0,INDEX('Appendix 1 Rules'!$D$2:$D$16,MATCH(F24,'Appendix 1 Rules'!$A$2:$A$16))))+(IF(O24="",0,INDEX('Appendix 1 Rules'!$E$2:$E$16,MATCH(F24,'Appendix 1 Rules'!$A$2:$A$16))))+(IF(Q24="",0,INDEX('Appendix 1 Rules'!$F$2:$F$16,MATCH(F24,'Appendix 1 Rules'!$A$2:$A$16))))+(IF(S24="",0,INDEX('Appendix 1 Rules'!$G$2:$G$16,MATCH(F24,'Appendix 1 Rules'!$A$2:$A$16))))+(IF(U24="",0,INDEX('Appendix 1 Rules'!$H$2:$H$16,MATCH(F24,'Appendix 1 Rules'!$A$2:$A$16))))+(IF(W24="",0,INDEX('Appendix 1 Rules'!$I$2:$I$16,MATCH(F24,'Appendix 1 Rules'!$A$2:$A$16))))+(IF(Y24="",0,INDEX('Appendix 1 Rules'!$J$2:$J$16,MATCH(F24,'Appendix 1 Rules'!$A$2:$A$16))))+(IF(AA24="",0,INDEX('Appendix 1 Rules'!$K$2:$K$16,MATCH(F24,'Appendix 1 Rules'!$A$2:$A$16))))+(IF(AC24="",0,INDEX('Appendix 1 Rules'!$L$2:$L$16,MATCH(F24,'Appendix 1 Rules'!$A$2:$A$16))))+(IF(AE24="",0,INDEX('Appendix 1 Rules'!$M$2:$M$16,MATCH(F24,'Appendix 1 Rules'!$A$2:$A$16))))+IF(F24="b1",VLOOKUP(F24,'Appendix 1 Rules'!$A$1:$N$16,14))+IF(F24="b2",VLOOKUP(F24,'Appendix 1 Rules'!$A$1:$N$16,14))+IF(F24="d",VLOOKUP(F24,'Appendix 1 Rules'!$A$1:$N$16,14))+IF(F24="f1",VLOOKUP(F24,'Appendix 1 Rules'!$A$1:$N$16,14))+IF(F24="f2",VLOOKUP(F24,'Appendix 1 Rules'!$A$1:$N$16,14))+IF(F24="g",VLOOKUP(F24,'Appendix 1 Rules'!$A$1:$N$16,14))+IF(F24="h",VLOOKUP(F24,'Appendix 1 Rules'!$A$1:$N$16,14))+IF(F24="i1",VLOOKUP(F24,'Appendix 1 Rules'!$A$1:$N$16,14))+IF(F24="i2",VLOOKUP(F24,'Appendix 1 Rules'!$A$1:$N$16,14))+IF(F24="j",VLOOKUP(F24,'Appendix 1 Rules'!$A$1:$N$16,14))+IF(F24="k",VLOOKUP(F24,'Appendix 1 Rules'!$A$1:$N$16,14)))))</f>
        <v/>
      </c>
      <c r="I24" s="11"/>
      <c r="J24" s="16"/>
      <c r="K24" s="11"/>
      <c r="L24" s="16"/>
      <c r="M24" s="11"/>
      <c r="N24" s="16"/>
      <c r="O24" s="11"/>
      <c r="P24" s="16"/>
      <c r="Q24" s="11"/>
      <c r="R24" s="16"/>
      <c r="S24" s="11"/>
      <c r="T24" s="16"/>
      <c r="U24" s="11"/>
      <c r="V24" s="16"/>
      <c r="W24" s="11"/>
      <c r="X24" s="16"/>
      <c r="Y24" s="11"/>
      <c r="Z24" s="16"/>
      <c r="AA24" s="11"/>
      <c r="AB24" s="16"/>
      <c r="AC24" s="11"/>
      <c r="AD24" s="16"/>
      <c r="AE24" s="11"/>
      <c r="AF24" s="16"/>
    </row>
    <row r="25" spans="1:32" ht="18" customHeight="1" x14ac:dyDescent="0.2">
      <c r="B25" s="86"/>
      <c r="C25" s="11"/>
      <c r="D25" s="18"/>
      <c r="E25" s="11"/>
      <c r="F25" s="11"/>
      <c r="G25" s="26" t="str">
        <f>IF(F25="","",SUMPRODUCT(IF(I25="",0,INDEX('Appendix 1 Rules'!$B$2:$B$16,MATCH(F25,'Appendix 1 Rules'!$A$2:$A$16))))+(IF(K25="",0,INDEX('Appendix 1 Rules'!$C$2:$C$16,MATCH(F25,'Appendix 1 Rules'!$A$2:$A$16))))+(IF(M25="",0,INDEX('Appendix 1 Rules'!$D$2:$D$16,MATCH(F25,'Appendix 1 Rules'!$A$2:$A$16))))+(IF(O25="",0,INDEX('Appendix 1 Rules'!$E$2:$E$16,MATCH(F25,'Appendix 1 Rules'!$A$2:$A$16))))+(IF(Q25="",0,INDEX('Appendix 1 Rules'!$F$2:$F$16,MATCH(F25,'Appendix 1 Rules'!$A$2:$A$16))))+(IF(S25="",0,INDEX('Appendix 1 Rules'!$G$2:$G$16,MATCH(F25,'Appendix 1 Rules'!$A$2:$A$16))))+(IF(U25="",0,INDEX('Appendix 1 Rules'!$H$2:$H$16,MATCH(F25,'Appendix 1 Rules'!$A$2:$A$16))))+(IF(W25="",0,INDEX('Appendix 1 Rules'!$I$2:$I$16,MATCH(F25,'Appendix 1 Rules'!$A$2:$A$16))))+(IF(Y25="",0,INDEX('Appendix 1 Rules'!$J$2:$J$16,MATCH(F25,'Appendix 1 Rules'!$A$2:$A$16))))+(IF(AA25="",0,INDEX('Appendix 1 Rules'!$K$2:$K$16,MATCH(F25,'Appendix 1 Rules'!$A$2:$A$16))))+(IF(AC25="",0,INDEX('Appendix 1 Rules'!$L$2:$L$16,MATCH(F25,'Appendix 1 Rules'!$A$2:$A$16))))+(IF(AE25="",0,INDEX('Appendix 1 Rules'!$M$2:$M$16,MATCH(F25,'Appendix 1 Rules'!$A$2:$A$16))))+IF(F25="b1",VLOOKUP(F25,'Appendix 1 Rules'!$A$1:$N$16,14))+IF(F25="b2",VLOOKUP(F25,'Appendix 1 Rules'!$A$1:$N$16,14))+IF(F25="d",VLOOKUP(F25,'Appendix 1 Rules'!$A$1:$N$16,14))+IF(F25="f1",VLOOKUP(F25,'Appendix 1 Rules'!$A$1:$N$16,14))+IF(F25="f2",VLOOKUP(F25,'Appendix 1 Rules'!$A$1:$N$16,14))+IF(F25="g",VLOOKUP(F25,'Appendix 1 Rules'!$A$1:$N$16,14))+IF(F25="h",VLOOKUP(F25,'Appendix 1 Rules'!$A$1:$N$16,14))+IF(F25="i1",VLOOKUP(F25,'Appendix 1 Rules'!$A$1:$N$16,14))+IF(F25="i2",VLOOKUP(F25,'Appendix 1 Rules'!$A$1:$N$16,14))+IF(F25="j",VLOOKUP(F25,'Appendix 1 Rules'!$A$1:$N$16,14))+IF(F25="k",VLOOKUP(F25,'Appendix 1 Rules'!$A$1:$N$16,14)))</f>
        <v/>
      </c>
      <c r="H25" s="93" t="str">
        <f>IF(F25="","",IF(OR(F25="b1",F25="b2",F25="d",F25="f1",F25="f2",F25="h",F25="i1",F25="i2",F25="j",F25="k"),MIN(G25,VLOOKUP(F25,'Appx 1 (Res) Rules'!$A:$D,4,0)),MIN(G25,VLOOKUP(F25,'Appx 1 (Res) Rules'!$A:$D,4,0),SUMPRODUCT(IF(I25="",0,INDEX('Appendix 1 Rules'!$B$2:$B$16,MATCH(F25,'Appendix 1 Rules'!$A$2:$A$16))))+(IF(K25="",0,INDEX('Appendix 1 Rules'!$C$2:$C$16,MATCH(F25,'Appendix 1 Rules'!$A$2:$A$16))))+(IF(M25="",0,INDEX('Appendix 1 Rules'!$D$2:$D$16,MATCH(F25,'Appendix 1 Rules'!$A$2:$A$16))))+(IF(O25="",0,INDEX('Appendix 1 Rules'!$E$2:$E$16,MATCH(F25,'Appendix 1 Rules'!$A$2:$A$16))))+(IF(Q25="",0,INDEX('Appendix 1 Rules'!$F$2:$F$16,MATCH(F25,'Appendix 1 Rules'!$A$2:$A$16))))+(IF(S25="",0,INDEX('Appendix 1 Rules'!$G$2:$G$16,MATCH(F25,'Appendix 1 Rules'!$A$2:$A$16))))+(IF(U25="",0,INDEX('Appendix 1 Rules'!$H$2:$H$16,MATCH(F25,'Appendix 1 Rules'!$A$2:$A$16))))+(IF(W25="",0,INDEX('Appendix 1 Rules'!$I$2:$I$16,MATCH(F25,'Appendix 1 Rules'!$A$2:$A$16))))+(IF(Y25="",0,INDEX('Appendix 1 Rules'!$J$2:$J$16,MATCH(F25,'Appendix 1 Rules'!$A$2:$A$16))))+(IF(AA25="",0,INDEX('Appendix 1 Rules'!$K$2:$K$16,MATCH(F25,'Appendix 1 Rules'!$A$2:$A$16))))+(IF(AC25="",0,INDEX('Appendix 1 Rules'!$L$2:$L$16,MATCH(F25,'Appendix 1 Rules'!$A$2:$A$16))))+(IF(AE25="",0,INDEX('Appendix 1 Rules'!$M$2:$M$16,MATCH(F25,'Appendix 1 Rules'!$A$2:$A$16))))+IF(F25="b1",VLOOKUP(F25,'Appendix 1 Rules'!$A$1:$N$16,14))+IF(F25="b2",VLOOKUP(F25,'Appendix 1 Rules'!$A$1:$N$16,14))+IF(F25="d",VLOOKUP(F25,'Appendix 1 Rules'!$A$1:$N$16,14))+IF(F25="f1",VLOOKUP(F25,'Appendix 1 Rules'!$A$1:$N$16,14))+IF(F25="f2",VLOOKUP(F25,'Appendix 1 Rules'!$A$1:$N$16,14))+IF(F25="g",VLOOKUP(F25,'Appendix 1 Rules'!$A$1:$N$16,14))+IF(F25="h",VLOOKUP(F25,'Appendix 1 Rules'!$A$1:$N$16,14))+IF(F25="i1",VLOOKUP(F25,'Appendix 1 Rules'!$A$1:$N$16,14))+IF(F25="i2",VLOOKUP(F25,'Appendix 1 Rules'!$A$1:$N$16,14))+IF(F25="j",VLOOKUP(F25,'Appendix 1 Rules'!$A$1:$N$16,14))+IF(F25="k",VLOOKUP(F25,'Appendix 1 Rules'!$A$1:$N$16,14)))))</f>
        <v/>
      </c>
      <c r="I25" s="11"/>
      <c r="J25" s="16"/>
      <c r="K25" s="11"/>
      <c r="L25" s="16"/>
      <c r="M25" s="11"/>
      <c r="N25" s="16"/>
      <c r="O25" s="11"/>
      <c r="P25" s="16"/>
      <c r="Q25" s="11"/>
      <c r="R25" s="16"/>
      <c r="S25" s="11"/>
      <c r="T25" s="16"/>
      <c r="U25" s="11"/>
      <c r="V25" s="16"/>
      <c r="W25" s="11"/>
      <c r="X25" s="16"/>
      <c r="Y25" s="11"/>
      <c r="Z25" s="16"/>
      <c r="AA25" s="11"/>
      <c r="AB25" s="16"/>
      <c r="AC25" s="11"/>
      <c r="AD25" s="16"/>
      <c r="AE25" s="11"/>
      <c r="AF25" s="16"/>
    </row>
    <row r="26" spans="1:32" ht="18" customHeight="1" x14ac:dyDescent="0.2">
      <c r="B26" s="86"/>
      <c r="C26" s="11"/>
      <c r="D26" s="18"/>
      <c r="E26" s="11"/>
      <c r="F26" s="11"/>
      <c r="G26" s="26" t="str">
        <f>IF(F26="","",SUMPRODUCT(IF(I26="",0,INDEX('Appendix 1 Rules'!$B$2:$B$16,MATCH(F26,'Appendix 1 Rules'!$A$2:$A$16))))+(IF(K26="",0,INDEX('Appendix 1 Rules'!$C$2:$C$16,MATCH(F26,'Appendix 1 Rules'!$A$2:$A$16))))+(IF(M26="",0,INDEX('Appendix 1 Rules'!$D$2:$D$16,MATCH(F26,'Appendix 1 Rules'!$A$2:$A$16))))+(IF(O26="",0,INDEX('Appendix 1 Rules'!$E$2:$E$16,MATCH(F26,'Appendix 1 Rules'!$A$2:$A$16))))+(IF(Q26="",0,INDEX('Appendix 1 Rules'!$F$2:$F$16,MATCH(F26,'Appendix 1 Rules'!$A$2:$A$16))))+(IF(S26="",0,INDEX('Appendix 1 Rules'!$G$2:$G$16,MATCH(F26,'Appendix 1 Rules'!$A$2:$A$16))))+(IF(U26="",0,INDEX('Appendix 1 Rules'!$H$2:$H$16,MATCH(F26,'Appendix 1 Rules'!$A$2:$A$16))))+(IF(W26="",0,INDEX('Appendix 1 Rules'!$I$2:$I$16,MATCH(F26,'Appendix 1 Rules'!$A$2:$A$16))))+(IF(Y26="",0,INDEX('Appendix 1 Rules'!$J$2:$J$16,MATCH(F26,'Appendix 1 Rules'!$A$2:$A$16))))+(IF(AA26="",0,INDEX('Appendix 1 Rules'!$K$2:$K$16,MATCH(F26,'Appendix 1 Rules'!$A$2:$A$16))))+(IF(AC26="",0,INDEX('Appendix 1 Rules'!$L$2:$L$16,MATCH(F26,'Appendix 1 Rules'!$A$2:$A$16))))+(IF(AE26="",0,INDEX('Appendix 1 Rules'!$M$2:$M$16,MATCH(F26,'Appendix 1 Rules'!$A$2:$A$16))))+IF(F26="b1",VLOOKUP(F26,'Appendix 1 Rules'!$A$1:$N$16,14))+IF(F26="b2",VLOOKUP(F26,'Appendix 1 Rules'!$A$1:$N$16,14))+IF(F26="d",VLOOKUP(F26,'Appendix 1 Rules'!$A$1:$N$16,14))+IF(F26="f1",VLOOKUP(F26,'Appendix 1 Rules'!$A$1:$N$16,14))+IF(F26="f2",VLOOKUP(F26,'Appendix 1 Rules'!$A$1:$N$16,14))+IF(F26="g",VLOOKUP(F26,'Appendix 1 Rules'!$A$1:$N$16,14))+IF(F26="h",VLOOKUP(F26,'Appendix 1 Rules'!$A$1:$N$16,14))+IF(F26="i1",VLOOKUP(F26,'Appendix 1 Rules'!$A$1:$N$16,14))+IF(F26="i2",VLOOKUP(F26,'Appendix 1 Rules'!$A$1:$N$16,14))+IF(F26="j",VLOOKUP(F26,'Appendix 1 Rules'!$A$1:$N$16,14))+IF(F26="k",VLOOKUP(F26,'Appendix 1 Rules'!$A$1:$N$16,14)))</f>
        <v/>
      </c>
      <c r="H26" s="93" t="str">
        <f>IF(F26="","",IF(OR(F26="b1",F26="b2",F26="d",F26="f1",F26="f2",F26="h",F26="i1",F26="i2",F26="j",F26="k"),MIN(G26,VLOOKUP(F26,'Appx 1 (Res) Rules'!$A:$D,4,0)),MIN(G26,VLOOKUP(F26,'Appx 1 (Res) Rules'!$A:$D,4,0),SUMPRODUCT(IF(I26="",0,INDEX('Appendix 1 Rules'!$B$2:$B$16,MATCH(F26,'Appendix 1 Rules'!$A$2:$A$16))))+(IF(K26="",0,INDEX('Appendix 1 Rules'!$C$2:$C$16,MATCH(F26,'Appendix 1 Rules'!$A$2:$A$16))))+(IF(M26="",0,INDEX('Appendix 1 Rules'!$D$2:$D$16,MATCH(F26,'Appendix 1 Rules'!$A$2:$A$16))))+(IF(O26="",0,INDEX('Appendix 1 Rules'!$E$2:$E$16,MATCH(F26,'Appendix 1 Rules'!$A$2:$A$16))))+(IF(Q26="",0,INDEX('Appendix 1 Rules'!$F$2:$F$16,MATCH(F26,'Appendix 1 Rules'!$A$2:$A$16))))+(IF(S26="",0,INDEX('Appendix 1 Rules'!$G$2:$G$16,MATCH(F26,'Appendix 1 Rules'!$A$2:$A$16))))+(IF(U26="",0,INDEX('Appendix 1 Rules'!$H$2:$H$16,MATCH(F26,'Appendix 1 Rules'!$A$2:$A$16))))+(IF(W26="",0,INDEX('Appendix 1 Rules'!$I$2:$I$16,MATCH(F26,'Appendix 1 Rules'!$A$2:$A$16))))+(IF(Y26="",0,INDEX('Appendix 1 Rules'!$J$2:$J$16,MATCH(F26,'Appendix 1 Rules'!$A$2:$A$16))))+(IF(AA26="",0,INDEX('Appendix 1 Rules'!$K$2:$K$16,MATCH(F26,'Appendix 1 Rules'!$A$2:$A$16))))+(IF(AC26="",0,INDEX('Appendix 1 Rules'!$L$2:$L$16,MATCH(F26,'Appendix 1 Rules'!$A$2:$A$16))))+(IF(AE26="",0,INDEX('Appendix 1 Rules'!$M$2:$M$16,MATCH(F26,'Appendix 1 Rules'!$A$2:$A$16))))+IF(F26="b1",VLOOKUP(F26,'Appendix 1 Rules'!$A$1:$N$16,14))+IF(F26="b2",VLOOKUP(F26,'Appendix 1 Rules'!$A$1:$N$16,14))+IF(F26="d",VLOOKUP(F26,'Appendix 1 Rules'!$A$1:$N$16,14))+IF(F26="f1",VLOOKUP(F26,'Appendix 1 Rules'!$A$1:$N$16,14))+IF(F26="f2",VLOOKUP(F26,'Appendix 1 Rules'!$A$1:$N$16,14))+IF(F26="g",VLOOKUP(F26,'Appendix 1 Rules'!$A$1:$N$16,14))+IF(F26="h",VLOOKUP(F26,'Appendix 1 Rules'!$A$1:$N$16,14))+IF(F26="i1",VLOOKUP(F26,'Appendix 1 Rules'!$A$1:$N$16,14))+IF(F26="i2",VLOOKUP(F26,'Appendix 1 Rules'!$A$1:$N$16,14))+IF(F26="j",VLOOKUP(F26,'Appendix 1 Rules'!$A$1:$N$16,14))+IF(F26="k",VLOOKUP(F26,'Appendix 1 Rules'!$A$1:$N$16,14)))))</f>
        <v/>
      </c>
      <c r="I26" s="11"/>
      <c r="J26" s="16"/>
      <c r="K26" s="11"/>
      <c r="L26" s="16"/>
      <c r="M26" s="11"/>
      <c r="N26" s="16"/>
      <c r="O26" s="11"/>
      <c r="P26" s="16"/>
      <c r="Q26" s="11"/>
      <c r="R26" s="16"/>
      <c r="S26" s="11"/>
      <c r="T26" s="16"/>
      <c r="U26" s="11"/>
      <c r="V26" s="16"/>
      <c r="W26" s="11"/>
      <c r="X26" s="16"/>
      <c r="Y26" s="11"/>
      <c r="Z26" s="16"/>
      <c r="AA26" s="11"/>
      <c r="AB26" s="16"/>
      <c r="AC26" s="11"/>
      <c r="AD26" s="16"/>
      <c r="AE26" s="11"/>
      <c r="AF26" s="16"/>
    </row>
    <row r="27" spans="1:32" ht="18" customHeight="1" x14ac:dyDescent="0.2">
      <c r="B27" s="86"/>
      <c r="C27" s="11"/>
      <c r="D27" s="18"/>
      <c r="E27" s="11"/>
      <c r="F27" s="11"/>
      <c r="G27" s="26" t="str">
        <f>IF(F27="","",SUMPRODUCT(IF(I27="",0,INDEX('Appendix 1 Rules'!$B$2:$B$16,MATCH(F27,'Appendix 1 Rules'!$A$2:$A$16))))+(IF(K27="",0,INDEX('Appendix 1 Rules'!$C$2:$C$16,MATCH(F27,'Appendix 1 Rules'!$A$2:$A$16))))+(IF(M27="",0,INDEX('Appendix 1 Rules'!$D$2:$D$16,MATCH(F27,'Appendix 1 Rules'!$A$2:$A$16))))+(IF(O27="",0,INDEX('Appendix 1 Rules'!$E$2:$E$16,MATCH(F27,'Appendix 1 Rules'!$A$2:$A$16))))+(IF(Q27="",0,INDEX('Appendix 1 Rules'!$F$2:$F$16,MATCH(F27,'Appendix 1 Rules'!$A$2:$A$16))))+(IF(S27="",0,INDEX('Appendix 1 Rules'!$G$2:$G$16,MATCH(F27,'Appendix 1 Rules'!$A$2:$A$16))))+(IF(U27="",0,INDEX('Appendix 1 Rules'!$H$2:$H$16,MATCH(F27,'Appendix 1 Rules'!$A$2:$A$16))))+(IF(W27="",0,INDEX('Appendix 1 Rules'!$I$2:$I$16,MATCH(F27,'Appendix 1 Rules'!$A$2:$A$16))))+(IF(Y27="",0,INDEX('Appendix 1 Rules'!$J$2:$J$16,MATCH(F27,'Appendix 1 Rules'!$A$2:$A$16))))+(IF(AA27="",0,INDEX('Appendix 1 Rules'!$K$2:$K$16,MATCH(F27,'Appendix 1 Rules'!$A$2:$A$16))))+(IF(AC27="",0,INDEX('Appendix 1 Rules'!$L$2:$L$16,MATCH(F27,'Appendix 1 Rules'!$A$2:$A$16))))+(IF(AE27="",0,INDEX('Appendix 1 Rules'!$M$2:$M$16,MATCH(F27,'Appendix 1 Rules'!$A$2:$A$16))))+IF(F27="b1",VLOOKUP(F27,'Appendix 1 Rules'!$A$1:$N$16,14))+IF(F27="b2",VLOOKUP(F27,'Appendix 1 Rules'!$A$1:$N$16,14))+IF(F27="d",VLOOKUP(F27,'Appendix 1 Rules'!$A$1:$N$16,14))+IF(F27="f1",VLOOKUP(F27,'Appendix 1 Rules'!$A$1:$N$16,14))+IF(F27="f2",VLOOKUP(F27,'Appendix 1 Rules'!$A$1:$N$16,14))+IF(F27="g",VLOOKUP(F27,'Appendix 1 Rules'!$A$1:$N$16,14))+IF(F27="h",VLOOKUP(F27,'Appendix 1 Rules'!$A$1:$N$16,14))+IF(F27="i1",VLOOKUP(F27,'Appendix 1 Rules'!$A$1:$N$16,14))+IF(F27="i2",VLOOKUP(F27,'Appendix 1 Rules'!$A$1:$N$16,14))+IF(F27="j",VLOOKUP(F27,'Appendix 1 Rules'!$A$1:$N$16,14))+IF(F27="k",VLOOKUP(F27,'Appendix 1 Rules'!$A$1:$N$16,14)))</f>
        <v/>
      </c>
      <c r="H27" s="93" t="str">
        <f>IF(F27="","",IF(OR(F27="b1",F27="b2",F27="d",F27="f1",F27="f2",F27="h",F27="i1",F27="i2",F27="j",F27="k"),MIN(G27,VLOOKUP(F27,'Appx 1 (Res) Rules'!$A:$D,4,0)),MIN(G27,VLOOKUP(F27,'Appx 1 (Res) Rules'!$A:$D,4,0),SUMPRODUCT(IF(I27="",0,INDEX('Appendix 1 Rules'!$B$2:$B$16,MATCH(F27,'Appendix 1 Rules'!$A$2:$A$16))))+(IF(K27="",0,INDEX('Appendix 1 Rules'!$C$2:$C$16,MATCH(F27,'Appendix 1 Rules'!$A$2:$A$16))))+(IF(M27="",0,INDEX('Appendix 1 Rules'!$D$2:$D$16,MATCH(F27,'Appendix 1 Rules'!$A$2:$A$16))))+(IF(O27="",0,INDEX('Appendix 1 Rules'!$E$2:$E$16,MATCH(F27,'Appendix 1 Rules'!$A$2:$A$16))))+(IF(Q27="",0,INDEX('Appendix 1 Rules'!$F$2:$F$16,MATCH(F27,'Appendix 1 Rules'!$A$2:$A$16))))+(IF(S27="",0,INDEX('Appendix 1 Rules'!$G$2:$G$16,MATCH(F27,'Appendix 1 Rules'!$A$2:$A$16))))+(IF(U27="",0,INDEX('Appendix 1 Rules'!$H$2:$H$16,MATCH(F27,'Appendix 1 Rules'!$A$2:$A$16))))+(IF(W27="",0,INDEX('Appendix 1 Rules'!$I$2:$I$16,MATCH(F27,'Appendix 1 Rules'!$A$2:$A$16))))+(IF(Y27="",0,INDEX('Appendix 1 Rules'!$J$2:$J$16,MATCH(F27,'Appendix 1 Rules'!$A$2:$A$16))))+(IF(AA27="",0,INDEX('Appendix 1 Rules'!$K$2:$K$16,MATCH(F27,'Appendix 1 Rules'!$A$2:$A$16))))+(IF(AC27="",0,INDEX('Appendix 1 Rules'!$L$2:$L$16,MATCH(F27,'Appendix 1 Rules'!$A$2:$A$16))))+(IF(AE27="",0,INDEX('Appendix 1 Rules'!$M$2:$M$16,MATCH(F27,'Appendix 1 Rules'!$A$2:$A$16))))+IF(F27="b1",VLOOKUP(F27,'Appendix 1 Rules'!$A$1:$N$16,14))+IF(F27="b2",VLOOKUP(F27,'Appendix 1 Rules'!$A$1:$N$16,14))+IF(F27="d",VLOOKUP(F27,'Appendix 1 Rules'!$A$1:$N$16,14))+IF(F27="f1",VLOOKUP(F27,'Appendix 1 Rules'!$A$1:$N$16,14))+IF(F27="f2",VLOOKUP(F27,'Appendix 1 Rules'!$A$1:$N$16,14))+IF(F27="g",VLOOKUP(F27,'Appendix 1 Rules'!$A$1:$N$16,14))+IF(F27="h",VLOOKUP(F27,'Appendix 1 Rules'!$A$1:$N$16,14))+IF(F27="i1",VLOOKUP(F27,'Appendix 1 Rules'!$A$1:$N$16,14))+IF(F27="i2",VLOOKUP(F27,'Appendix 1 Rules'!$A$1:$N$16,14))+IF(F27="j",VLOOKUP(F27,'Appendix 1 Rules'!$A$1:$N$16,14))+IF(F27="k",VLOOKUP(F27,'Appendix 1 Rules'!$A$1:$N$16,14)))))</f>
        <v/>
      </c>
      <c r="I27" s="11"/>
      <c r="J27" s="16"/>
      <c r="K27" s="11"/>
      <c r="L27" s="16"/>
      <c r="M27" s="11"/>
      <c r="N27" s="16"/>
      <c r="O27" s="11"/>
      <c r="P27" s="16"/>
      <c r="Q27" s="11"/>
      <c r="R27" s="16"/>
      <c r="S27" s="11"/>
      <c r="T27" s="16"/>
      <c r="U27" s="11"/>
      <c r="V27" s="16"/>
      <c r="W27" s="11"/>
      <c r="X27" s="16"/>
      <c r="Y27" s="11"/>
      <c r="Z27" s="16"/>
      <c r="AA27" s="11"/>
      <c r="AB27" s="16"/>
      <c r="AC27" s="11"/>
      <c r="AD27" s="16"/>
      <c r="AE27" s="11"/>
      <c r="AF27" s="16"/>
    </row>
    <row r="28" spans="1:32" ht="18" customHeight="1" x14ac:dyDescent="0.2">
      <c r="B28" s="86"/>
      <c r="C28" s="11"/>
      <c r="D28" s="18"/>
      <c r="E28" s="11"/>
      <c r="F28" s="11"/>
      <c r="G28" s="26" t="str">
        <f>IF(F28="","",SUMPRODUCT(IF(I28="",0,INDEX('Appendix 1 Rules'!$B$2:$B$16,MATCH(F28,'Appendix 1 Rules'!$A$2:$A$16))))+(IF(K28="",0,INDEX('Appendix 1 Rules'!$C$2:$C$16,MATCH(F28,'Appendix 1 Rules'!$A$2:$A$16))))+(IF(M28="",0,INDEX('Appendix 1 Rules'!$D$2:$D$16,MATCH(F28,'Appendix 1 Rules'!$A$2:$A$16))))+(IF(O28="",0,INDEX('Appendix 1 Rules'!$E$2:$E$16,MATCH(F28,'Appendix 1 Rules'!$A$2:$A$16))))+(IF(Q28="",0,INDEX('Appendix 1 Rules'!$F$2:$F$16,MATCH(F28,'Appendix 1 Rules'!$A$2:$A$16))))+(IF(S28="",0,INDEX('Appendix 1 Rules'!$G$2:$G$16,MATCH(F28,'Appendix 1 Rules'!$A$2:$A$16))))+(IF(U28="",0,INDEX('Appendix 1 Rules'!$H$2:$H$16,MATCH(F28,'Appendix 1 Rules'!$A$2:$A$16))))+(IF(W28="",0,INDEX('Appendix 1 Rules'!$I$2:$I$16,MATCH(F28,'Appendix 1 Rules'!$A$2:$A$16))))+(IF(Y28="",0,INDEX('Appendix 1 Rules'!$J$2:$J$16,MATCH(F28,'Appendix 1 Rules'!$A$2:$A$16))))+(IF(AA28="",0,INDEX('Appendix 1 Rules'!$K$2:$K$16,MATCH(F28,'Appendix 1 Rules'!$A$2:$A$16))))+(IF(AC28="",0,INDEX('Appendix 1 Rules'!$L$2:$L$16,MATCH(F28,'Appendix 1 Rules'!$A$2:$A$16))))+(IF(AE28="",0,INDEX('Appendix 1 Rules'!$M$2:$M$16,MATCH(F28,'Appendix 1 Rules'!$A$2:$A$16))))+IF(F28="b1",VLOOKUP(F28,'Appendix 1 Rules'!$A$1:$N$16,14))+IF(F28="b2",VLOOKUP(F28,'Appendix 1 Rules'!$A$1:$N$16,14))+IF(F28="d",VLOOKUP(F28,'Appendix 1 Rules'!$A$1:$N$16,14))+IF(F28="f1",VLOOKUP(F28,'Appendix 1 Rules'!$A$1:$N$16,14))+IF(F28="f2",VLOOKUP(F28,'Appendix 1 Rules'!$A$1:$N$16,14))+IF(F28="g",VLOOKUP(F28,'Appendix 1 Rules'!$A$1:$N$16,14))+IF(F28="h",VLOOKUP(F28,'Appendix 1 Rules'!$A$1:$N$16,14))+IF(F28="i1",VLOOKUP(F28,'Appendix 1 Rules'!$A$1:$N$16,14))+IF(F28="i2",VLOOKUP(F28,'Appendix 1 Rules'!$A$1:$N$16,14))+IF(F28="j",VLOOKUP(F28,'Appendix 1 Rules'!$A$1:$N$16,14))+IF(F28="k",VLOOKUP(F28,'Appendix 1 Rules'!$A$1:$N$16,14)))</f>
        <v/>
      </c>
      <c r="H28" s="93" t="str">
        <f>IF(F28="","",IF(OR(F28="b1",F28="b2",F28="d",F28="f1",F28="f2",F28="h",F28="i1",F28="i2",F28="j",F28="k"),MIN(G28,VLOOKUP(F28,'Appx 1 (Res) Rules'!$A:$D,4,0)),MIN(G28,VLOOKUP(F28,'Appx 1 (Res) Rules'!$A:$D,4,0),SUMPRODUCT(IF(I28="",0,INDEX('Appendix 1 Rules'!$B$2:$B$16,MATCH(F28,'Appendix 1 Rules'!$A$2:$A$16))))+(IF(K28="",0,INDEX('Appendix 1 Rules'!$C$2:$C$16,MATCH(F28,'Appendix 1 Rules'!$A$2:$A$16))))+(IF(M28="",0,INDEX('Appendix 1 Rules'!$D$2:$D$16,MATCH(F28,'Appendix 1 Rules'!$A$2:$A$16))))+(IF(O28="",0,INDEX('Appendix 1 Rules'!$E$2:$E$16,MATCH(F28,'Appendix 1 Rules'!$A$2:$A$16))))+(IF(Q28="",0,INDEX('Appendix 1 Rules'!$F$2:$F$16,MATCH(F28,'Appendix 1 Rules'!$A$2:$A$16))))+(IF(S28="",0,INDEX('Appendix 1 Rules'!$G$2:$G$16,MATCH(F28,'Appendix 1 Rules'!$A$2:$A$16))))+(IF(U28="",0,INDEX('Appendix 1 Rules'!$H$2:$H$16,MATCH(F28,'Appendix 1 Rules'!$A$2:$A$16))))+(IF(W28="",0,INDEX('Appendix 1 Rules'!$I$2:$I$16,MATCH(F28,'Appendix 1 Rules'!$A$2:$A$16))))+(IF(Y28="",0,INDEX('Appendix 1 Rules'!$J$2:$J$16,MATCH(F28,'Appendix 1 Rules'!$A$2:$A$16))))+(IF(AA28="",0,INDEX('Appendix 1 Rules'!$K$2:$K$16,MATCH(F28,'Appendix 1 Rules'!$A$2:$A$16))))+(IF(AC28="",0,INDEX('Appendix 1 Rules'!$L$2:$L$16,MATCH(F28,'Appendix 1 Rules'!$A$2:$A$16))))+(IF(AE28="",0,INDEX('Appendix 1 Rules'!$M$2:$M$16,MATCH(F28,'Appendix 1 Rules'!$A$2:$A$16))))+IF(F28="b1",VLOOKUP(F28,'Appendix 1 Rules'!$A$1:$N$16,14))+IF(F28="b2",VLOOKUP(F28,'Appendix 1 Rules'!$A$1:$N$16,14))+IF(F28="d",VLOOKUP(F28,'Appendix 1 Rules'!$A$1:$N$16,14))+IF(F28="f1",VLOOKUP(F28,'Appendix 1 Rules'!$A$1:$N$16,14))+IF(F28="f2",VLOOKUP(F28,'Appendix 1 Rules'!$A$1:$N$16,14))+IF(F28="g",VLOOKUP(F28,'Appendix 1 Rules'!$A$1:$N$16,14))+IF(F28="h",VLOOKUP(F28,'Appendix 1 Rules'!$A$1:$N$16,14))+IF(F28="i1",VLOOKUP(F28,'Appendix 1 Rules'!$A$1:$N$16,14))+IF(F28="i2",VLOOKUP(F28,'Appendix 1 Rules'!$A$1:$N$16,14))+IF(F28="j",VLOOKUP(F28,'Appendix 1 Rules'!$A$1:$N$16,14))+IF(F28="k",VLOOKUP(F28,'Appendix 1 Rules'!$A$1:$N$16,14)))))</f>
        <v/>
      </c>
      <c r="I28" s="11"/>
      <c r="J28" s="16"/>
      <c r="K28" s="11"/>
      <c r="L28" s="16"/>
      <c r="M28" s="11"/>
      <c r="N28" s="16"/>
      <c r="O28" s="11"/>
      <c r="P28" s="16"/>
      <c r="Q28" s="11"/>
      <c r="R28" s="16"/>
      <c r="S28" s="11"/>
      <c r="T28" s="16"/>
      <c r="U28" s="11"/>
      <c r="V28" s="16"/>
      <c r="W28" s="11"/>
      <c r="X28" s="16"/>
      <c r="Y28" s="11"/>
      <c r="Z28" s="16"/>
      <c r="AA28" s="11"/>
      <c r="AB28" s="16"/>
      <c r="AC28" s="11"/>
      <c r="AD28" s="16"/>
      <c r="AE28" s="11"/>
      <c r="AF28" s="16"/>
    </row>
    <row r="29" spans="1:32" ht="18" customHeight="1" x14ac:dyDescent="0.2">
      <c r="B29" s="86"/>
      <c r="C29" s="11"/>
      <c r="D29" s="18"/>
      <c r="E29" s="11"/>
      <c r="F29" s="11"/>
      <c r="G29" s="26" t="str">
        <f>IF(F29="","",SUMPRODUCT(IF(I29="",0,INDEX('Appendix 1 Rules'!$B$2:$B$16,MATCH(F29,'Appendix 1 Rules'!$A$2:$A$16))))+(IF(K29="",0,INDEX('Appendix 1 Rules'!$C$2:$C$16,MATCH(F29,'Appendix 1 Rules'!$A$2:$A$16))))+(IF(M29="",0,INDEX('Appendix 1 Rules'!$D$2:$D$16,MATCH(F29,'Appendix 1 Rules'!$A$2:$A$16))))+(IF(O29="",0,INDEX('Appendix 1 Rules'!$E$2:$E$16,MATCH(F29,'Appendix 1 Rules'!$A$2:$A$16))))+(IF(Q29="",0,INDEX('Appendix 1 Rules'!$F$2:$F$16,MATCH(F29,'Appendix 1 Rules'!$A$2:$A$16))))+(IF(S29="",0,INDEX('Appendix 1 Rules'!$G$2:$G$16,MATCH(F29,'Appendix 1 Rules'!$A$2:$A$16))))+(IF(U29="",0,INDEX('Appendix 1 Rules'!$H$2:$H$16,MATCH(F29,'Appendix 1 Rules'!$A$2:$A$16))))+(IF(W29="",0,INDEX('Appendix 1 Rules'!$I$2:$I$16,MATCH(F29,'Appendix 1 Rules'!$A$2:$A$16))))+(IF(Y29="",0,INDEX('Appendix 1 Rules'!$J$2:$J$16,MATCH(F29,'Appendix 1 Rules'!$A$2:$A$16))))+(IF(AA29="",0,INDEX('Appendix 1 Rules'!$K$2:$K$16,MATCH(F29,'Appendix 1 Rules'!$A$2:$A$16))))+(IF(AC29="",0,INDEX('Appendix 1 Rules'!$L$2:$L$16,MATCH(F29,'Appendix 1 Rules'!$A$2:$A$16))))+(IF(AE29="",0,INDEX('Appendix 1 Rules'!$M$2:$M$16,MATCH(F29,'Appendix 1 Rules'!$A$2:$A$16))))+IF(F29="b1",VLOOKUP(F29,'Appendix 1 Rules'!$A$1:$N$16,14))+IF(F29="b2",VLOOKUP(F29,'Appendix 1 Rules'!$A$1:$N$16,14))+IF(F29="d",VLOOKUP(F29,'Appendix 1 Rules'!$A$1:$N$16,14))+IF(F29="f1",VLOOKUP(F29,'Appendix 1 Rules'!$A$1:$N$16,14))+IF(F29="f2",VLOOKUP(F29,'Appendix 1 Rules'!$A$1:$N$16,14))+IF(F29="g",VLOOKUP(F29,'Appendix 1 Rules'!$A$1:$N$16,14))+IF(F29="h",VLOOKUP(F29,'Appendix 1 Rules'!$A$1:$N$16,14))+IF(F29="i1",VLOOKUP(F29,'Appendix 1 Rules'!$A$1:$N$16,14))+IF(F29="i2",VLOOKUP(F29,'Appendix 1 Rules'!$A$1:$N$16,14))+IF(F29="j",VLOOKUP(F29,'Appendix 1 Rules'!$A$1:$N$16,14))+IF(F29="k",VLOOKUP(F29,'Appendix 1 Rules'!$A$1:$N$16,14)))</f>
        <v/>
      </c>
      <c r="H29" s="93" t="str">
        <f>IF(F29="","",IF(OR(F29="b1",F29="b2",F29="d",F29="f1",F29="f2",F29="h",F29="i1",F29="i2",F29="j",F29="k"),MIN(G29,VLOOKUP(F29,'Appx 1 (Res) Rules'!$A:$D,4,0)),MIN(G29,VLOOKUP(F29,'Appx 1 (Res) Rules'!$A:$D,4,0),SUMPRODUCT(IF(I29="",0,INDEX('Appendix 1 Rules'!$B$2:$B$16,MATCH(F29,'Appendix 1 Rules'!$A$2:$A$16))))+(IF(K29="",0,INDEX('Appendix 1 Rules'!$C$2:$C$16,MATCH(F29,'Appendix 1 Rules'!$A$2:$A$16))))+(IF(M29="",0,INDEX('Appendix 1 Rules'!$D$2:$D$16,MATCH(F29,'Appendix 1 Rules'!$A$2:$A$16))))+(IF(O29="",0,INDEX('Appendix 1 Rules'!$E$2:$E$16,MATCH(F29,'Appendix 1 Rules'!$A$2:$A$16))))+(IF(Q29="",0,INDEX('Appendix 1 Rules'!$F$2:$F$16,MATCH(F29,'Appendix 1 Rules'!$A$2:$A$16))))+(IF(S29="",0,INDEX('Appendix 1 Rules'!$G$2:$G$16,MATCH(F29,'Appendix 1 Rules'!$A$2:$A$16))))+(IF(U29="",0,INDEX('Appendix 1 Rules'!$H$2:$H$16,MATCH(F29,'Appendix 1 Rules'!$A$2:$A$16))))+(IF(W29="",0,INDEX('Appendix 1 Rules'!$I$2:$I$16,MATCH(F29,'Appendix 1 Rules'!$A$2:$A$16))))+(IF(Y29="",0,INDEX('Appendix 1 Rules'!$J$2:$J$16,MATCH(F29,'Appendix 1 Rules'!$A$2:$A$16))))+(IF(AA29="",0,INDEX('Appendix 1 Rules'!$K$2:$K$16,MATCH(F29,'Appendix 1 Rules'!$A$2:$A$16))))+(IF(AC29="",0,INDEX('Appendix 1 Rules'!$L$2:$L$16,MATCH(F29,'Appendix 1 Rules'!$A$2:$A$16))))+(IF(AE29="",0,INDEX('Appendix 1 Rules'!$M$2:$M$16,MATCH(F29,'Appendix 1 Rules'!$A$2:$A$16))))+IF(F29="b1",VLOOKUP(F29,'Appendix 1 Rules'!$A$1:$N$16,14))+IF(F29="b2",VLOOKUP(F29,'Appendix 1 Rules'!$A$1:$N$16,14))+IF(F29="d",VLOOKUP(F29,'Appendix 1 Rules'!$A$1:$N$16,14))+IF(F29="f1",VLOOKUP(F29,'Appendix 1 Rules'!$A$1:$N$16,14))+IF(F29="f2",VLOOKUP(F29,'Appendix 1 Rules'!$A$1:$N$16,14))+IF(F29="g",VLOOKUP(F29,'Appendix 1 Rules'!$A$1:$N$16,14))+IF(F29="h",VLOOKUP(F29,'Appendix 1 Rules'!$A$1:$N$16,14))+IF(F29="i1",VLOOKUP(F29,'Appendix 1 Rules'!$A$1:$N$16,14))+IF(F29="i2",VLOOKUP(F29,'Appendix 1 Rules'!$A$1:$N$16,14))+IF(F29="j",VLOOKUP(F29,'Appendix 1 Rules'!$A$1:$N$16,14))+IF(F29="k",VLOOKUP(F29,'Appendix 1 Rules'!$A$1:$N$16,14)))))</f>
        <v/>
      </c>
      <c r="I29" s="11"/>
      <c r="J29" s="16"/>
      <c r="K29" s="11"/>
      <c r="L29" s="16"/>
      <c r="M29" s="11"/>
      <c r="N29" s="16"/>
      <c r="O29" s="11"/>
      <c r="P29" s="16"/>
      <c r="Q29" s="11"/>
      <c r="R29" s="16"/>
      <c r="S29" s="11"/>
      <c r="T29" s="16"/>
      <c r="U29" s="11"/>
      <c r="V29" s="16"/>
      <c r="W29" s="11"/>
      <c r="X29" s="16"/>
      <c r="Y29" s="11"/>
      <c r="Z29" s="16"/>
      <c r="AA29" s="11"/>
      <c r="AB29" s="16"/>
      <c r="AC29" s="11"/>
      <c r="AD29" s="16"/>
      <c r="AE29" s="11"/>
      <c r="AF29" s="16"/>
    </row>
    <row r="30" spans="1:32" ht="18" customHeight="1" x14ac:dyDescent="0.2">
      <c r="B30" s="86"/>
      <c r="C30" s="11"/>
      <c r="D30" s="18"/>
      <c r="E30" s="11"/>
      <c r="F30" s="11"/>
      <c r="G30" s="26" t="str">
        <f>IF(F30="","",SUMPRODUCT(IF(I30="",0,INDEX('Appendix 1 Rules'!$B$2:$B$16,MATCH(F30,'Appendix 1 Rules'!$A$2:$A$16))))+(IF(K30="",0,INDEX('Appendix 1 Rules'!$C$2:$C$16,MATCH(F30,'Appendix 1 Rules'!$A$2:$A$16))))+(IF(M30="",0,INDEX('Appendix 1 Rules'!$D$2:$D$16,MATCH(F30,'Appendix 1 Rules'!$A$2:$A$16))))+(IF(O30="",0,INDEX('Appendix 1 Rules'!$E$2:$E$16,MATCH(F30,'Appendix 1 Rules'!$A$2:$A$16))))+(IF(Q30="",0,INDEX('Appendix 1 Rules'!$F$2:$F$16,MATCH(F30,'Appendix 1 Rules'!$A$2:$A$16))))+(IF(S30="",0,INDEX('Appendix 1 Rules'!$G$2:$G$16,MATCH(F30,'Appendix 1 Rules'!$A$2:$A$16))))+(IF(U30="",0,INDEX('Appendix 1 Rules'!$H$2:$H$16,MATCH(F30,'Appendix 1 Rules'!$A$2:$A$16))))+(IF(W30="",0,INDEX('Appendix 1 Rules'!$I$2:$I$16,MATCH(F30,'Appendix 1 Rules'!$A$2:$A$16))))+(IF(Y30="",0,INDEX('Appendix 1 Rules'!$J$2:$J$16,MATCH(F30,'Appendix 1 Rules'!$A$2:$A$16))))+(IF(AA30="",0,INDEX('Appendix 1 Rules'!$K$2:$K$16,MATCH(F30,'Appendix 1 Rules'!$A$2:$A$16))))+(IF(AC30="",0,INDEX('Appendix 1 Rules'!$L$2:$L$16,MATCH(F30,'Appendix 1 Rules'!$A$2:$A$16))))+(IF(AE30="",0,INDEX('Appendix 1 Rules'!$M$2:$M$16,MATCH(F30,'Appendix 1 Rules'!$A$2:$A$16))))+IF(F30="b1",VLOOKUP(F30,'Appendix 1 Rules'!$A$1:$N$16,14))+IF(F30="b2",VLOOKUP(F30,'Appendix 1 Rules'!$A$1:$N$16,14))+IF(F30="d",VLOOKUP(F30,'Appendix 1 Rules'!$A$1:$N$16,14))+IF(F30="f1",VLOOKUP(F30,'Appendix 1 Rules'!$A$1:$N$16,14))+IF(F30="f2",VLOOKUP(F30,'Appendix 1 Rules'!$A$1:$N$16,14))+IF(F30="g",VLOOKUP(F30,'Appendix 1 Rules'!$A$1:$N$16,14))+IF(F30="h",VLOOKUP(F30,'Appendix 1 Rules'!$A$1:$N$16,14))+IF(F30="i1",VLOOKUP(F30,'Appendix 1 Rules'!$A$1:$N$16,14))+IF(F30="i2",VLOOKUP(F30,'Appendix 1 Rules'!$A$1:$N$16,14))+IF(F30="j",VLOOKUP(F30,'Appendix 1 Rules'!$A$1:$N$16,14))+IF(F30="k",VLOOKUP(F30,'Appendix 1 Rules'!$A$1:$N$16,14)))</f>
        <v/>
      </c>
      <c r="H30" s="93" t="str">
        <f>IF(F30="","",IF(OR(F30="b1",F30="b2",F30="d",F30="f1",F30="f2",F30="h",F30="i1",F30="i2",F30="j",F30="k"),MIN(G30,VLOOKUP(F30,'Appx 1 (Res) Rules'!$A:$D,4,0)),MIN(G30,VLOOKUP(F30,'Appx 1 (Res) Rules'!$A:$D,4,0),SUMPRODUCT(IF(I30="",0,INDEX('Appendix 1 Rules'!$B$2:$B$16,MATCH(F30,'Appendix 1 Rules'!$A$2:$A$16))))+(IF(K30="",0,INDEX('Appendix 1 Rules'!$C$2:$C$16,MATCH(F30,'Appendix 1 Rules'!$A$2:$A$16))))+(IF(M30="",0,INDEX('Appendix 1 Rules'!$D$2:$D$16,MATCH(F30,'Appendix 1 Rules'!$A$2:$A$16))))+(IF(O30="",0,INDEX('Appendix 1 Rules'!$E$2:$E$16,MATCH(F30,'Appendix 1 Rules'!$A$2:$A$16))))+(IF(Q30="",0,INDEX('Appendix 1 Rules'!$F$2:$F$16,MATCH(F30,'Appendix 1 Rules'!$A$2:$A$16))))+(IF(S30="",0,INDEX('Appendix 1 Rules'!$G$2:$G$16,MATCH(F30,'Appendix 1 Rules'!$A$2:$A$16))))+(IF(U30="",0,INDEX('Appendix 1 Rules'!$H$2:$H$16,MATCH(F30,'Appendix 1 Rules'!$A$2:$A$16))))+(IF(W30="",0,INDEX('Appendix 1 Rules'!$I$2:$I$16,MATCH(F30,'Appendix 1 Rules'!$A$2:$A$16))))+(IF(Y30="",0,INDEX('Appendix 1 Rules'!$J$2:$J$16,MATCH(F30,'Appendix 1 Rules'!$A$2:$A$16))))+(IF(AA30="",0,INDEX('Appendix 1 Rules'!$K$2:$K$16,MATCH(F30,'Appendix 1 Rules'!$A$2:$A$16))))+(IF(AC30="",0,INDEX('Appendix 1 Rules'!$L$2:$L$16,MATCH(F30,'Appendix 1 Rules'!$A$2:$A$16))))+(IF(AE30="",0,INDEX('Appendix 1 Rules'!$M$2:$M$16,MATCH(F30,'Appendix 1 Rules'!$A$2:$A$16))))+IF(F30="b1",VLOOKUP(F30,'Appendix 1 Rules'!$A$1:$N$16,14))+IF(F30="b2",VLOOKUP(F30,'Appendix 1 Rules'!$A$1:$N$16,14))+IF(F30="d",VLOOKUP(F30,'Appendix 1 Rules'!$A$1:$N$16,14))+IF(F30="f1",VLOOKUP(F30,'Appendix 1 Rules'!$A$1:$N$16,14))+IF(F30="f2",VLOOKUP(F30,'Appendix 1 Rules'!$A$1:$N$16,14))+IF(F30="g",VLOOKUP(F30,'Appendix 1 Rules'!$A$1:$N$16,14))+IF(F30="h",VLOOKUP(F30,'Appendix 1 Rules'!$A$1:$N$16,14))+IF(F30="i1",VLOOKUP(F30,'Appendix 1 Rules'!$A$1:$N$16,14))+IF(F30="i2",VLOOKUP(F30,'Appendix 1 Rules'!$A$1:$N$16,14))+IF(F30="j",VLOOKUP(F30,'Appendix 1 Rules'!$A$1:$N$16,14))+IF(F30="k",VLOOKUP(F30,'Appendix 1 Rules'!$A$1:$N$16,14)))))</f>
        <v/>
      </c>
      <c r="I30" s="11"/>
      <c r="J30" s="16"/>
      <c r="K30" s="11"/>
      <c r="L30" s="16"/>
      <c r="M30" s="11"/>
      <c r="N30" s="16"/>
      <c r="O30" s="11"/>
      <c r="P30" s="16"/>
      <c r="Q30" s="11"/>
      <c r="R30" s="16"/>
      <c r="S30" s="11"/>
      <c r="T30" s="16"/>
      <c r="U30" s="11"/>
      <c r="V30" s="16"/>
      <c r="W30" s="11"/>
      <c r="X30" s="16"/>
      <c r="Y30" s="11"/>
      <c r="Z30" s="16"/>
      <c r="AA30" s="11"/>
      <c r="AB30" s="16"/>
      <c r="AC30" s="11"/>
      <c r="AD30" s="16"/>
      <c r="AE30" s="11"/>
      <c r="AF30" s="16"/>
    </row>
    <row r="31" spans="1:32" ht="18" customHeight="1" x14ac:dyDescent="0.2">
      <c r="B31" s="86"/>
      <c r="C31" s="11"/>
      <c r="D31" s="18"/>
      <c r="E31" s="11"/>
      <c r="F31" s="11"/>
      <c r="G31" s="26" t="str">
        <f>IF(F31="","",SUMPRODUCT(IF(I31="",0,INDEX('Appendix 1 Rules'!$B$2:$B$16,MATCH(F31,'Appendix 1 Rules'!$A$2:$A$16))))+(IF(K31="",0,INDEX('Appendix 1 Rules'!$C$2:$C$16,MATCH(F31,'Appendix 1 Rules'!$A$2:$A$16))))+(IF(M31="",0,INDEX('Appendix 1 Rules'!$D$2:$D$16,MATCH(F31,'Appendix 1 Rules'!$A$2:$A$16))))+(IF(O31="",0,INDEX('Appendix 1 Rules'!$E$2:$E$16,MATCH(F31,'Appendix 1 Rules'!$A$2:$A$16))))+(IF(Q31="",0,INDEX('Appendix 1 Rules'!$F$2:$F$16,MATCH(F31,'Appendix 1 Rules'!$A$2:$A$16))))+(IF(S31="",0,INDEX('Appendix 1 Rules'!$G$2:$G$16,MATCH(F31,'Appendix 1 Rules'!$A$2:$A$16))))+(IF(U31="",0,INDEX('Appendix 1 Rules'!$H$2:$H$16,MATCH(F31,'Appendix 1 Rules'!$A$2:$A$16))))+(IF(W31="",0,INDEX('Appendix 1 Rules'!$I$2:$I$16,MATCH(F31,'Appendix 1 Rules'!$A$2:$A$16))))+(IF(Y31="",0,INDEX('Appendix 1 Rules'!$J$2:$J$16,MATCH(F31,'Appendix 1 Rules'!$A$2:$A$16))))+(IF(AA31="",0,INDEX('Appendix 1 Rules'!$K$2:$K$16,MATCH(F31,'Appendix 1 Rules'!$A$2:$A$16))))+(IF(AC31="",0,INDEX('Appendix 1 Rules'!$L$2:$L$16,MATCH(F31,'Appendix 1 Rules'!$A$2:$A$16))))+(IF(AE31="",0,INDEX('Appendix 1 Rules'!$M$2:$M$16,MATCH(F31,'Appendix 1 Rules'!$A$2:$A$16))))+IF(F31="b1",VLOOKUP(F31,'Appendix 1 Rules'!$A$1:$N$16,14))+IF(F31="b2",VLOOKUP(F31,'Appendix 1 Rules'!$A$1:$N$16,14))+IF(F31="d",VLOOKUP(F31,'Appendix 1 Rules'!$A$1:$N$16,14))+IF(F31="f1",VLOOKUP(F31,'Appendix 1 Rules'!$A$1:$N$16,14))+IF(F31="f2",VLOOKUP(F31,'Appendix 1 Rules'!$A$1:$N$16,14))+IF(F31="g",VLOOKUP(F31,'Appendix 1 Rules'!$A$1:$N$16,14))+IF(F31="h",VLOOKUP(F31,'Appendix 1 Rules'!$A$1:$N$16,14))+IF(F31="i1",VLOOKUP(F31,'Appendix 1 Rules'!$A$1:$N$16,14))+IF(F31="i2",VLOOKUP(F31,'Appendix 1 Rules'!$A$1:$N$16,14))+IF(F31="j",VLOOKUP(F31,'Appendix 1 Rules'!$A$1:$N$16,14))+IF(F31="k",VLOOKUP(F31,'Appendix 1 Rules'!$A$1:$N$16,14)))</f>
        <v/>
      </c>
      <c r="H31" s="93" t="str">
        <f>IF(F31="","",IF(OR(F31="b1",F31="b2",F31="d",F31="f1",F31="f2",F31="h",F31="i1",F31="i2",F31="j",F31="k"),MIN(G31,VLOOKUP(F31,'Appx 1 (Res) Rules'!$A:$D,4,0)),MIN(G31,VLOOKUP(F31,'Appx 1 (Res) Rules'!$A:$D,4,0),SUMPRODUCT(IF(I31="",0,INDEX('Appendix 1 Rules'!$B$2:$B$16,MATCH(F31,'Appendix 1 Rules'!$A$2:$A$16))))+(IF(K31="",0,INDEX('Appendix 1 Rules'!$C$2:$C$16,MATCH(F31,'Appendix 1 Rules'!$A$2:$A$16))))+(IF(M31="",0,INDEX('Appendix 1 Rules'!$D$2:$D$16,MATCH(F31,'Appendix 1 Rules'!$A$2:$A$16))))+(IF(O31="",0,INDEX('Appendix 1 Rules'!$E$2:$E$16,MATCH(F31,'Appendix 1 Rules'!$A$2:$A$16))))+(IF(Q31="",0,INDEX('Appendix 1 Rules'!$F$2:$F$16,MATCH(F31,'Appendix 1 Rules'!$A$2:$A$16))))+(IF(S31="",0,INDEX('Appendix 1 Rules'!$G$2:$G$16,MATCH(F31,'Appendix 1 Rules'!$A$2:$A$16))))+(IF(U31="",0,INDEX('Appendix 1 Rules'!$H$2:$H$16,MATCH(F31,'Appendix 1 Rules'!$A$2:$A$16))))+(IF(W31="",0,INDEX('Appendix 1 Rules'!$I$2:$I$16,MATCH(F31,'Appendix 1 Rules'!$A$2:$A$16))))+(IF(Y31="",0,INDEX('Appendix 1 Rules'!$J$2:$J$16,MATCH(F31,'Appendix 1 Rules'!$A$2:$A$16))))+(IF(AA31="",0,INDEX('Appendix 1 Rules'!$K$2:$K$16,MATCH(F31,'Appendix 1 Rules'!$A$2:$A$16))))+(IF(AC31="",0,INDEX('Appendix 1 Rules'!$L$2:$L$16,MATCH(F31,'Appendix 1 Rules'!$A$2:$A$16))))+(IF(AE31="",0,INDEX('Appendix 1 Rules'!$M$2:$M$16,MATCH(F31,'Appendix 1 Rules'!$A$2:$A$16))))+IF(F31="b1",VLOOKUP(F31,'Appendix 1 Rules'!$A$1:$N$16,14))+IF(F31="b2",VLOOKUP(F31,'Appendix 1 Rules'!$A$1:$N$16,14))+IF(F31="d",VLOOKUP(F31,'Appendix 1 Rules'!$A$1:$N$16,14))+IF(F31="f1",VLOOKUP(F31,'Appendix 1 Rules'!$A$1:$N$16,14))+IF(F31="f2",VLOOKUP(F31,'Appendix 1 Rules'!$A$1:$N$16,14))+IF(F31="g",VLOOKUP(F31,'Appendix 1 Rules'!$A$1:$N$16,14))+IF(F31="h",VLOOKUP(F31,'Appendix 1 Rules'!$A$1:$N$16,14))+IF(F31="i1",VLOOKUP(F31,'Appendix 1 Rules'!$A$1:$N$16,14))+IF(F31="i2",VLOOKUP(F31,'Appendix 1 Rules'!$A$1:$N$16,14))+IF(F31="j",VLOOKUP(F31,'Appendix 1 Rules'!$A$1:$N$16,14))+IF(F31="k",VLOOKUP(F31,'Appendix 1 Rules'!$A$1:$N$16,14)))))</f>
        <v/>
      </c>
      <c r="I31" s="11"/>
      <c r="J31" s="16"/>
      <c r="K31" s="11"/>
      <c r="L31" s="16"/>
      <c r="M31" s="11"/>
      <c r="N31" s="16"/>
      <c r="O31" s="11"/>
      <c r="P31" s="16"/>
      <c r="Q31" s="11"/>
      <c r="R31" s="16"/>
      <c r="S31" s="11"/>
      <c r="T31" s="16"/>
      <c r="U31" s="11"/>
      <c r="V31" s="16"/>
      <c r="W31" s="11"/>
      <c r="X31" s="16"/>
      <c r="Y31" s="11"/>
      <c r="Z31" s="16"/>
      <c r="AA31" s="11"/>
      <c r="AB31" s="16"/>
      <c r="AC31" s="11"/>
      <c r="AD31" s="16"/>
      <c r="AE31" s="11"/>
      <c r="AF31" s="16"/>
    </row>
    <row r="32" spans="1:32" ht="18" customHeight="1" x14ac:dyDescent="0.2">
      <c r="B32" s="86"/>
      <c r="C32" s="11"/>
      <c r="D32" s="18"/>
      <c r="E32" s="11"/>
      <c r="F32" s="11"/>
      <c r="G32" s="26" t="str">
        <f>IF(F32="","",SUMPRODUCT(IF(I32="",0,INDEX('Appendix 1 Rules'!$B$2:$B$16,MATCH(F32,'Appendix 1 Rules'!$A$2:$A$16))))+(IF(K32="",0,INDEX('Appendix 1 Rules'!$C$2:$C$16,MATCH(F32,'Appendix 1 Rules'!$A$2:$A$16))))+(IF(M32="",0,INDEX('Appendix 1 Rules'!$D$2:$D$16,MATCH(F32,'Appendix 1 Rules'!$A$2:$A$16))))+(IF(O32="",0,INDEX('Appendix 1 Rules'!$E$2:$E$16,MATCH(F32,'Appendix 1 Rules'!$A$2:$A$16))))+(IF(Q32="",0,INDEX('Appendix 1 Rules'!$F$2:$F$16,MATCH(F32,'Appendix 1 Rules'!$A$2:$A$16))))+(IF(S32="",0,INDEX('Appendix 1 Rules'!$G$2:$G$16,MATCH(F32,'Appendix 1 Rules'!$A$2:$A$16))))+(IF(U32="",0,INDEX('Appendix 1 Rules'!$H$2:$H$16,MATCH(F32,'Appendix 1 Rules'!$A$2:$A$16))))+(IF(W32="",0,INDEX('Appendix 1 Rules'!$I$2:$I$16,MATCH(F32,'Appendix 1 Rules'!$A$2:$A$16))))+(IF(Y32="",0,INDEX('Appendix 1 Rules'!$J$2:$J$16,MATCH(F32,'Appendix 1 Rules'!$A$2:$A$16))))+(IF(AA32="",0,INDEX('Appendix 1 Rules'!$K$2:$K$16,MATCH(F32,'Appendix 1 Rules'!$A$2:$A$16))))+(IF(AC32="",0,INDEX('Appendix 1 Rules'!$L$2:$L$16,MATCH(F32,'Appendix 1 Rules'!$A$2:$A$16))))+(IF(AE32="",0,INDEX('Appendix 1 Rules'!$M$2:$M$16,MATCH(F32,'Appendix 1 Rules'!$A$2:$A$16))))+IF(F32="b1",VLOOKUP(F32,'Appendix 1 Rules'!$A$1:$N$16,14))+IF(F32="b2",VLOOKUP(F32,'Appendix 1 Rules'!$A$1:$N$16,14))+IF(F32="d",VLOOKUP(F32,'Appendix 1 Rules'!$A$1:$N$16,14))+IF(F32="f1",VLOOKUP(F32,'Appendix 1 Rules'!$A$1:$N$16,14))+IF(F32="f2",VLOOKUP(F32,'Appendix 1 Rules'!$A$1:$N$16,14))+IF(F32="g",VLOOKUP(F32,'Appendix 1 Rules'!$A$1:$N$16,14))+IF(F32="h",VLOOKUP(F32,'Appendix 1 Rules'!$A$1:$N$16,14))+IF(F32="i1",VLOOKUP(F32,'Appendix 1 Rules'!$A$1:$N$16,14))+IF(F32="i2",VLOOKUP(F32,'Appendix 1 Rules'!$A$1:$N$16,14))+IF(F32="j",VLOOKUP(F32,'Appendix 1 Rules'!$A$1:$N$16,14))+IF(F32="k",VLOOKUP(F32,'Appendix 1 Rules'!$A$1:$N$16,14)))</f>
        <v/>
      </c>
      <c r="H32" s="93" t="str">
        <f>IF(F32="","",IF(OR(F32="b1",F32="b2",F32="d",F32="f1",F32="f2",F32="h",F32="i1",F32="i2",F32="j",F32="k"),MIN(G32,VLOOKUP(F32,'Appx 1 (Res) Rules'!$A:$D,4,0)),MIN(G32,VLOOKUP(F32,'Appx 1 (Res) Rules'!$A:$D,4,0),SUMPRODUCT(IF(I32="",0,INDEX('Appendix 1 Rules'!$B$2:$B$16,MATCH(F32,'Appendix 1 Rules'!$A$2:$A$16))))+(IF(K32="",0,INDEX('Appendix 1 Rules'!$C$2:$C$16,MATCH(F32,'Appendix 1 Rules'!$A$2:$A$16))))+(IF(M32="",0,INDEX('Appendix 1 Rules'!$D$2:$D$16,MATCH(F32,'Appendix 1 Rules'!$A$2:$A$16))))+(IF(O32="",0,INDEX('Appendix 1 Rules'!$E$2:$E$16,MATCH(F32,'Appendix 1 Rules'!$A$2:$A$16))))+(IF(Q32="",0,INDEX('Appendix 1 Rules'!$F$2:$F$16,MATCH(F32,'Appendix 1 Rules'!$A$2:$A$16))))+(IF(S32="",0,INDEX('Appendix 1 Rules'!$G$2:$G$16,MATCH(F32,'Appendix 1 Rules'!$A$2:$A$16))))+(IF(U32="",0,INDEX('Appendix 1 Rules'!$H$2:$H$16,MATCH(F32,'Appendix 1 Rules'!$A$2:$A$16))))+(IF(W32="",0,INDEX('Appendix 1 Rules'!$I$2:$I$16,MATCH(F32,'Appendix 1 Rules'!$A$2:$A$16))))+(IF(Y32="",0,INDEX('Appendix 1 Rules'!$J$2:$J$16,MATCH(F32,'Appendix 1 Rules'!$A$2:$A$16))))+(IF(AA32="",0,INDEX('Appendix 1 Rules'!$K$2:$K$16,MATCH(F32,'Appendix 1 Rules'!$A$2:$A$16))))+(IF(AC32="",0,INDEX('Appendix 1 Rules'!$L$2:$L$16,MATCH(F32,'Appendix 1 Rules'!$A$2:$A$16))))+(IF(AE32="",0,INDEX('Appendix 1 Rules'!$M$2:$M$16,MATCH(F32,'Appendix 1 Rules'!$A$2:$A$16))))+IF(F32="b1",VLOOKUP(F32,'Appendix 1 Rules'!$A$1:$N$16,14))+IF(F32="b2",VLOOKUP(F32,'Appendix 1 Rules'!$A$1:$N$16,14))+IF(F32="d",VLOOKUP(F32,'Appendix 1 Rules'!$A$1:$N$16,14))+IF(F32="f1",VLOOKUP(F32,'Appendix 1 Rules'!$A$1:$N$16,14))+IF(F32="f2",VLOOKUP(F32,'Appendix 1 Rules'!$A$1:$N$16,14))+IF(F32="g",VLOOKUP(F32,'Appendix 1 Rules'!$A$1:$N$16,14))+IF(F32="h",VLOOKUP(F32,'Appendix 1 Rules'!$A$1:$N$16,14))+IF(F32="i1",VLOOKUP(F32,'Appendix 1 Rules'!$A$1:$N$16,14))+IF(F32="i2",VLOOKUP(F32,'Appendix 1 Rules'!$A$1:$N$16,14))+IF(F32="j",VLOOKUP(F32,'Appendix 1 Rules'!$A$1:$N$16,14))+IF(F32="k",VLOOKUP(F32,'Appendix 1 Rules'!$A$1:$N$16,14)))))</f>
        <v/>
      </c>
      <c r="I32" s="11"/>
      <c r="J32" s="16"/>
      <c r="K32" s="11"/>
      <c r="L32" s="16"/>
      <c r="M32" s="11"/>
      <c r="N32" s="16"/>
      <c r="O32" s="11"/>
      <c r="P32" s="16"/>
      <c r="Q32" s="11"/>
      <c r="R32" s="16"/>
      <c r="S32" s="11"/>
      <c r="T32" s="16"/>
      <c r="U32" s="11"/>
      <c r="V32" s="16"/>
      <c r="W32" s="11"/>
      <c r="X32" s="16"/>
      <c r="Y32" s="11"/>
      <c r="Z32" s="16"/>
      <c r="AA32" s="11"/>
      <c r="AB32" s="16"/>
      <c r="AC32" s="11"/>
      <c r="AD32" s="16"/>
      <c r="AE32" s="11"/>
      <c r="AF32" s="16"/>
    </row>
    <row r="33" spans="1:32" ht="18" customHeight="1" x14ac:dyDescent="0.2">
      <c r="B33" s="86"/>
      <c r="C33" s="11"/>
      <c r="D33" s="18"/>
      <c r="E33" s="11"/>
      <c r="F33" s="11"/>
      <c r="G33" s="26" t="str">
        <f>IF(F33="","",SUMPRODUCT(IF(I33="",0,INDEX('Appendix 1 Rules'!$B$2:$B$16,MATCH(F33,'Appendix 1 Rules'!$A$2:$A$16))))+(IF(K33="",0,INDEX('Appendix 1 Rules'!$C$2:$C$16,MATCH(F33,'Appendix 1 Rules'!$A$2:$A$16))))+(IF(M33="",0,INDEX('Appendix 1 Rules'!$D$2:$D$16,MATCH(F33,'Appendix 1 Rules'!$A$2:$A$16))))+(IF(O33="",0,INDEX('Appendix 1 Rules'!$E$2:$E$16,MATCH(F33,'Appendix 1 Rules'!$A$2:$A$16))))+(IF(Q33="",0,INDEX('Appendix 1 Rules'!$F$2:$F$16,MATCH(F33,'Appendix 1 Rules'!$A$2:$A$16))))+(IF(S33="",0,INDEX('Appendix 1 Rules'!$G$2:$G$16,MATCH(F33,'Appendix 1 Rules'!$A$2:$A$16))))+(IF(U33="",0,INDEX('Appendix 1 Rules'!$H$2:$H$16,MATCH(F33,'Appendix 1 Rules'!$A$2:$A$16))))+(IF(W33="",0,INDEX('Appendix 1 Rules'!$I$2:$I$16,MATCH(F33,'Appendix 1 Rules'!$A$2:$A$16))))+(IF(Y33="",0,INDEX('Appendix 1 Rules'!$J$2:$J$16,MATCH(F33,'Appendix 1 Rules'!$A$2:$A$16))))+(IF(AA33="",0,INDEX('Appendix 1 Rules'!$K$2:$K$16,MATCH(F33,'Appendix 1 Rules'!$A$2:$A$16))))+(IF(AC33="",0,INDEX('Appendix 1 Rules'!$L$2:$L$16,MATCH(F33,'Appendix 1 Rules'!$A$2:$A$16))))+(IF(AE33="",0,INDEX('Appendix 1 Rules'!$M$2:$M$16,MATCH(F33,'Appendix 1 Rules'!$A$2:$A$16))))+IF(F33="b1",VLOOKUP(F33,'Appendix 1 Rules'!$A$1:$N$16,14))+IF(F33="b2",VLOOKUP(F33,'Appendix 1 Rules'!$A$1:$N$16,14))+IF(F33="d",VLOOKUP(F33,'Appendix 1 Rules'!$A$1:$N$16,14))+IF(F33="f1",VLOOKUP(F33,'Appendix 1 Rules'!$A$1:$N$16,14))+IF(F33="f2",VLOOKUP(F33,'Appendix 1 Rules'!$A$1:$N$16,14))+IF(F33="g",VLOOKUP(F33,'Appendix 1 Rules'!$A$1:$N$16,14))+IF(F33="h",VLOOKUP(F33,'Appendix 1 Rules'!$A$1:$N$16,14))+IF(F33="i1",VLOOKUP(F33,'Appendix 1 Rules'!$A$1:$N$16,14))+IF(F33="i2",VLOOKUP(F33,'Appendix 1 Rules'!$A$1:$N$16,14))+IF(F33="j",VLOOKUP(F33,'Appendix 1 Rules'!$A$1:$N$16,14))+IF(F33="k",VLOOKUP(F33,'Appendix 1 Rules'!$A$1:$N$16,14)))</f>
        <v/>
      </c>
      <c r="H33" s="93" t="str">
        <f>IF(F33="","",IF(OR(F33="b1",F33="b2",F33="d",F33="f1",F33="f2",F33="h",F33="i1",F33="i2",F33="j",F33="k"),MIN(G33,VLOOKUP(F33,'Appx 1 (Res) Rules'!$A:$D,4,0)),MIN(G33,VLOOKUP(F33,'Appx 1 (Res) Rules'!$A:$D,4,0),SUMPRODUCT(IF(I33="",0,INDEX('Appendix 1 Rules'!$B$2:$B$16,MATCH(F33,'Appendix 1 Rules'!$A$2:$A$16))))+(IF(K33="",0,INDEX('Appendix 1 Rules'!$C$2:$C$16,MATCH(F33,'Appendix 1 Rules'!$A$2:$A$16))))+(IF(M33="",0,INDEX('Appendix 1 Rules'!$D$2:$D$16,MATCH(F33,'Appendix 1 Rules'!$A$2:$A$16))))+(IF(O33="",0,INDEX('Appendix 1 Rules'!$E$2:$E$16,MATCH(F33,'Appendix 1 Rules'!$A$2:$A$16))))+(IF(Q33="",0,INDEX('Appendix 1 Rules'!$F$2:$F$16,MATCH(F33,'Appendix 1 Rules'!$A$2:$A$16))))+(IF(S33="",0,INDEX('Appendix 1 Rules'!$G$2:$G$16,MATCH(F33,'Appendix 1 Rules'!$A$2:$A$16))))+(IF(U33="",0,INDEX('Appendix 1 Rules'!$H$2:$H$16,MATCH(F33,'Appendix 1 Rules'!$A$2:$A$16))))+(IF(W33="",0,INDEX('Appendix 1 Rules'!$I$2:$I$16,MATCH(F33,'Appendix 1 Rules'!$A$2:$A$16))))+(IF(Y33="",0,INDEX('Appendix 1 Rules'!$J$2:$J$16,MATCH(F33,'Appendix 1 Rules'!$A$2:$A$16))))+(IF(AA33="",0,INDEX('Appendix 1 Rules'!$K$2:$K$16,MATCH(F33,'Appendix 1 Rules'!$A$2:$A$16))))+(IF(AC33="",0,INDEX('Appendix 1 Rules'!$L$2:$L$16,MATCH(F33,'Appendix 1 Rules'!$A$2:$A$16))))+(IF(AE33="",0,INDEX('Appendix 1 Rules'!$M$2:$M$16,MATCH(F33,'Appendix 1 Rules'!$A$2:$A$16))))+IF(F33="b1",VLOOKUP(F33,'Appendix 1 Rules'!$A$1:$N$16,14))+IF(F33="b2",VLOOKUP(F33,'Appendix 1 Rules'!$A$1:$N$16,14))+IF(F33="d",VLOOKUP(F33,'Appendix 1 Rules'!$A$1:$N$16,14))+IF(F33="f1",VLOOKUP(F33,'Appendix 1 Rules'!$A$1:$N$16,14))+IF(F33="f2",VLOOKUP(F33,'Appendix 1 Rules'!$A$1:$N$16,14))+IF(F33="g",VLOOKUP(F33,'Appendix 1 Rules'!$A$1:$N$16,14))+IF(F33="h",VLOOKUP(F33,'Appendix 1 Rules'!$A$1:$N$16,14))+IF(F33="i1",VLOOKUP(F33,'Appendix 1 Rules'!$A$1:$N$16,14))+IF(F33="i2",VLOOKUP(F33,'Appendix 1 Rules'!$A$1:$N$16,14))+IF(F33="j",VLOOKUP(F33,'Appendix 1 Rules'!$A$1:$N$16,14))+IF(F33="k",VLOOKUP(F33,'Appendix 1 Rules'!$A$1:$N$16,14)))))</f>
        <v/>
      </c>
      <c r="I33" s="11"/>
      <c r="J33" s="16"/>
      <c r="K33" s="11"/>
      <c r="L33" s="16"/>
      <c r="M33" s="11"/>
      <c r="N33" s="16"/>
      <c r="O33" s="11"/>
      <c r="P33" s="16"/>
      <c r="Q33" s="11"/>
      <c r="R33" s="16"/>
      <c r="S33" s="11"/>
      <c r="T33" s="16"/>
      <c r="U33" s="11"/>
      <c r="V33" s="16"/>
      <c r="W33" s="11"/>
      <c r="X33" s="16"/>
      <c r="Y33" s="11"/>
      <c r="Z33" s="16"/>
      <c r="AA33" s="11"/>
      <c r="AB33" s="16"/>
      <c r="AC33" s="11"/>
      <c r="AD33" s="16"/>
      <c r="AE33" s="11"/>
      <c r="AF33" s="16"/>
    </row>
    <row r="34" spans="1:32" ht="18" customHeight="1" x14ac:dyDescent="0.2">
      <c r="B34" s="86"/>
      <c r="C34" s="11"/>
      <c r="D34" s="18"/>
      <c r="E34" s="11"/>
      <c r="F34" s="11"/>
      <c r="G34" s="26" t="str">
        <f>IF(F34="","",SUMPRODUCT(IF(I34="",0,INDEX('Appendix 1 Rules'!$B$2:$B$16,MATCH(F34,'Appendix 1 Rules'!$A$2:$A$16))))+(IF(K34="",0,INDEX('Appendix 1 Rules'!$C$2:$C$16,MATCH(F34,'Appendix 1 Rules'!$A$2:$A$16))))+(IF(M34="",0,INDEX('Appendix 1 Rules'!$D$2:$D$16,MATCH(F34,'Appendix 1 Rules'!$A$2:$A$16))))+(IF(O34="",0,INDEX('Appendix 1 Rules'!$E$2:$E$16,MATCH(F34,'Appendix 1 Rules'!$A$2:$A$16))))+(IF(Q34="",0,INDEX('Appendix 1 Rules'!$F$2:$F$16,MATCH(F34,'Appendix 1 Rules'!$A$2:$A$16))))+(IF(S34="",0,INDEX('Appendix 1 Rules'!$G$2:$G$16,MATCH(F34,'Appendix 1 Rules'!$A$2:$A$16))))+(IF(U34="",0,INDEX('Appendix 1 Rules'!$H$2:$H$16,MATCH(F34,'Appendix 1 Rules'!$A$2:$A$16))))+(IF(W34="",0,INDEX('Appendix 1 Rules'!$I$2:$I$16,MATCH(F34,'Appendix 1 Rules'!$A$2:$A$16))))+(IF(Y34="",0,INDEX('Appendix 1 Rules'!$J$2:$J$16,MATCH(F34,'Appendix 1 Rules'!$A$2:$A$16))))+(IF(AA34="",0,INDEX('Appendix 1 Rules'!$K$2:$K$16,MATCH(F34,'Appendix 1 Rules'!$A$2:$A$16))))+(IF(AC34="",0,INDEX('Appendix 1 Rules'!$L$2:$L$16,MATCH(F34,'Appendix 1 Rules'!$A$2:$A$16))))+(IF(AE34="",0,INDEX('Appendix 1 Rules'!$M$2:$M$16,MATCH(F34,'Appendix 1 Rules'!$A$2:$A$16))))+IF(F34="b1",VLOOKUP(F34,'Appendix 1 Rules'!$A$1:$N$16,14))+IF(F34="b2",VLOOKUP(F34,'Appendix 1 Rules'!$A$1:$N$16,14))+IF(F34="d",VLOOKUP(F34,'Appendix 1 Rules'!$A$1:$N$16,14))+IF(F34="f1",VLOOKUP(F34,'Appendix 1 Rules'!$A$1:$N$16,14))+IF(F34="f2",VLOOKUP(F34,'Appendix 1 Rules'!$A$1:$N$16,14))+IF(F34="g",VLOOKUP(F34,'Appendix 1 Rules'!$A$1:$N$16,14))+IF(F34="h",VLOOKUP(F34,'Appendix 1 Rules'!$A$1:$N$16,14))+IF(F34="i1",VLOOKUP(F34,'Appendix 1 Rules'!$A$1:$N$16,14))+IF(F34="i2",VLOOKUP(F34,'Appendix 1 Rules'!$A$1:$N$16,14))+IF(F34="j",VLOOKUP(F34,'Appendix 1 Rules'!$A$1:$N$16,14))+IF(F34="k",VLOOKUP(F34,'Appendix 1 Rules'!$A$1:$N$16,14)))</f>
        <v/>
      </c>
      <c r="H34" s="93" t="str">
        <f>IF(F34="","",IF(OR(F34="b1",F34="b2",F34="d",F34="f1",F34="f2",F34="h",F34="i1",F34="i2",F34="j",F34="k"),MIN(G34,VLOOKUP(F34,'Appx 1 (Res) Rules'!$A:$D,4,0)),MIN(G34,VLOOKUP(F34,'Appx 1 (Res) Rules'!$A:$D,4,0),SUMPRODUCT(IF(I34="",0,INDEX('Appendix 1 Rules'!$B$2:$B$16,MATCH(F34,'Appendix 1 Rules'!$A$2:$A$16))))+(IF(K34="",0,INDEX('Appendix 1 Rules'!$C$2:$C$16,MATCH(F34,'Appendix 1 Rules'!$A$2:$A$16))))+(IF(M34="",0,INDEX('Appendix 1 Rules'!$D$2:$D$16,MATCH(F34,'Appendix 1 Rules'!$A$2:$A$16))))+(IF(O34="",0,INDEX('Appendix 1 Rules'!$E$2:$E$16,MATCH(F34,'Appendix 1 Rules'!$A$2:$A$16))))+(IF(Q34="",0,INDEX('Appendix 1 Rules'!$F$2:$F$16,MATCH(F34,'Appendix 1 Rules'!$A$2:$A$16))))+(IF(S34="",0,INDEX('Appendix 1 Rules'!$G$2:$G$16,MATCH(F34,'Appendix 1 Rules'!$A$2:$A$16))))+(IF(U34="",0,INDEX('Appendix 1 Rules'!$H$2:$H$16,MATCH(F34,'Appendix 1 Rules'!$A$2:$A$16))))+(IF(W34="",0,INDEX('Appendix 1 Rules'!$I$2:$I$16,MATCH(F34,'Appendix 1 Rules'!$A$2:$A$16))))+(IF(Y34="",0,INDEX('Appendix 1 Rules'!$J$2:$J$16,MATCH(F34,'Appendix 1 Rules'!$A$2:$A$16))))+(IF(AA34="",0,INDEX('Appendix 1 Rules'!$K$2:$K$16,MATCH(F34,'Appendix 1 Rules'!$A$2:$A$16))))+(IF(AC34="",0,INDEX('Appendix 1 Rules'!$L$2:$L$16,MATCH(F34,'Appendix 1 Rules'!$A$2:$A$16))))+(IF(AE34="",0,INDEX('Appendix 1 Rules'!$M$2:$M$16,MATCH(F34,'Appendix 1 Rules'!$A$2:$A$16))))+IF(F34="b1",VLOOKUP(F34,'Appendix 1 Rules'!$A$1:$N$16,14))+IF(F34="b2",VLOOKUP(F34,'Appendix 1 Rules'!$A$1:$N$16,14))+IF(F34="d",VLOOKUP(F34,'Appendix 1 Rules'!$A$1:$N$16,14))+IF(F34="f1",VLOOKUP(F34,'Appendix 1 Rules'!$A$1:$N$16,14))+IF(F34="f2",VLOOKUP(F34,'Appendix 1 Rules'!$A$1:$N$16,14))+IF(F34="g",VLOOKUP(F34,'Appendix 1 Rules'!$A$1:$N$16,14))+IF(F34="h",VLOOKUP(F34,'Appendix 1 Rules'!$A$1:$N$16,14))+IF(F34="i1",VLOOKUP(F34,'Appendix 1 Rules'!$A$1:$N$16,14))+IF(F34="i2",VLOOKUP(F34,'Appendix 1 Rules'!$A$1:$N$16,14))+IF(F34="j",VLOOKUP(F34,'Appendix 1 Rules'!$A$1:$N$16,14))+IF(F34="k",VLOOKUP(F34,'Appendix 1 Rules'!$A$1:$N$16,14)))))</f>
        <v/>
      </c>
      <c r="I34" s="11"/>
      <c r="J34" s="16"/>
      <c r="K34" s="11"/>
      <c r="L34" s="16"/>
      <c r="M34" s="11"/>
      <c r="N34" s="16"/>
      <c r="O34" s="11"/>
      <c r="P34" s="16"/>
      <c r="Q34" s="11"/>
      <c r="R34" s="16"/>
      <c r="S34" s="11"/>
      <c r="T34" s="16"/>
      <c r="U34" s="11"/>
      <c r="V34" s="16"/>
      <c r="W34" s="11"/>
      <c r="X34" s="16"/>
      <c r="Y34" s="11"/>
      <c r="Z34" s="16"/>
      <c r="AA34" s="11"/>
      <c r="AB34" s="16"/>
      <c r="AC34" s="11"/>
      <c r="AD34" s="16"/>
      <c r="AE34" s="11"/>
      <c r="AF34" s="16"/>
    </row>
    <row r="35" spans="1:32" ht="18" customHeight="1" x14ac:dyDescent="0.2">
      <c r="B35" s="86"/>
      <c r="C35" s="11"/>
      <c r="D35" s="18"/>
      <c r="E35" s="11"/>
      <c r="F35" s="11"/>
      <c r="G35" s="26" t="str">
        <f>IF(F35="","",SUMPRODUCT(IF(I35="",0,INDEX('Appendix 1 Rules'!$B$2:$B$16,MATCH(F35,'Appendix 1 Rules'!$A$2:$A$16))))+(IF(K35="",0,INDEX('Appendix 1 Rules'!$C$2:$C$16,MATCH(F35,'Appendix 1 Rules'!$A$2:$A$16))))+(IF(M35="",0,INDEX('Appendix 1 Rules'!$D$2:$D$16,MATCH(F35,'Appendix 1 Rules'!$A$2:$A$16))))+(IF(O35="",0,INDEX('Appendix 1 Rules'!$E$2:$E$16,MATCH(F35,'Appendix 1 Rules'!$A$2:$A$16))))+(IF(Q35="",0,INDEX('Appendix 1 Rules'!$F$2:$F$16,MATCH(F35,'Appendix 1 Rules'!$A$2:$A$16))))+(IF(S35="",0,INDEX('Appendix 1 Rules'!$G$2:$G$16,MATCH(F35,'Appendix 1 Rules'!$A$2:$A$16))))+(IF(U35="",0,INDEX('Appendix 1 Rules'!$H$2:$H$16,MATCH(F35,'Appendix 1 Rules'!$A$2:$A$16))))+(IF(W35="",0,INDEX('Appendix 1 Rules'!$I$2:$I$16,MATCH(F35,'Appendix 1 Rules'!$A$2:$A$16))))+(IF(Y35="",0,INDEX('Appendix 1 Rules'!$J$2:$J$16,MATCH(F35,'Appendix 1 Rules'!$A$2:$A$16))))+(IF(AA35="",0,INDEX('Appendix 1 Rules'!$K$2:$K$16,MATCH(F35,'Appendix 1 Rules'!$A$2:$A$16))))+(IF(AC35="",0,INDEX('Appendix 1 Rules'!$L$2:$L$16,MATCH(F35,'Appendix 1 Rules'!$A$2:$A$16))))+(IF(AE35="",0,INDEX('Appendix 1 Rules'!$M$2:$M$16,MATCH(F35,'Appendix 1 Rules'!$A$2:$A$16))))+IF(F35="b1",VLOOKUP(F35,'Appendix 1 Rules'!$A$1:$N$16,14))+IF(F35="b2",VLOOKUP(F35,'Appendix 1 Rules'!$A$1:$N$16,14))+IF(F35="d",VLOOKUP(F35,'Appendix 1 Rules'!$A$1:$N$16,14))+IF(F35="f1",VLOOKUP(F35,'Appendix 1 Rules'!$A$1:$N$16,14))+IF(F35="f2",VLOOKUP(F35,'Appendix 1 Rules'!$A$1:$N$16,14))+IF(F35="g",VLOOKUP(F35,'Appendix 1 Rules'!$A$1:$N$16,14))+IF(F35="h",VLOOKUP(F35,'Appendix 1 Rules'!$A$1:$N$16,14))+IF(F35="i1",VLOOKUP(F35,'Appendix 1 Rules'!$A$1:$N$16,14))+IF(F35="i2",VLOOKUP(F35,'Appendix 1 Rules'!$A$1:$N$16,14))+IF(F35="j",VLOOKUP(F35,'Appendix 1 Rules'!$A$1:$N$16,14))+IF(F35="k",VLOOKUP(F35,'Appendix 1 Rules'!$A$1:$N$16,14)))</f>
        <v/>
      </c>
      <c r="H35" s="93" t="str">
        <f>IF(F35="","",IF(OR(F35="b1",F35="b2",F35="d",F35="f1",F35="f2",F35="h",F35="i1",F35="i2",F35="j",F35="k"),MIN(G35,VLOOKUP(F35,'Appx 1 (Res) Rules'!$A:$D,4,0)),MIN(G35,VLOOKUP(F35,'Appx 1 (Res) Rules'!$A:$D,4,0),SUMPRODUCT(IF(I35="",0,INDEX('Appendix 1 Rules'!$B$2:$B$16,MATCH(F35,'Appendix 1 Rules'!$A$2:$A$16))))+(IF(K35="",0,INDEX('Appendix 1 Rules'!$C$2:$C$16,MATCH(F35,'Appendix 1 Rules'!$A$2:$A$16))))+(IF(M35="",0,INDEX('Appendix 1 Rules'!$D$2:$D$16,MATCH(F35,'Appendix 1 Rules'!$A$2:$A$16))))+(IF(O35="",0,INDEX('Appendix 1 Rules'!$E$2:$E$16,MATCH(F35,'Appendix 1 Rules'!$A$2:$A$16))))+(IF(Q35="",0,INDEX('Appendix 1 Rules'!$F$2:$F$16,MATCH(F35,'Appendix 1 Rules'!$A$2:$A$16))))+(IF(S35="",0,INDEX('Appendix 1 Rules'!$G$2:$G$16,MATCH(F35,'Appendix 1 Rules'!$A$2:$A$16))))+(IF(U35="",0,INDEX('Appendix 1 Rules'!$H$2:$H$16,MATCH(F35,'Appendix 1 Rules'!$A$2:$A$16))))+(IF(W35="",0,INDEX('Appendix 1 Rules'!$I$2:$I$16,MATCH(F35,'Appendix 1 Rules'!$A$2:$A$16))))+(IF(Y35="",0,INDEX('Appendix 1 Rules'!$J$2:$J$16,MATCH(F35,'Appendix 1 Rules'!$A$2:$A$16))))+(IF(AA35="",0,INDEX('Appendix 1 Rules'!$K$2:$K$16,MATCH(F35,'Appendix 1 Rules'!$A$2:$A$16))))+(IF(AC35="",0,INDEX('Appendix 1 Rules'!$L$2:$L$16,MATCH(F35,'Appendix 1 Rules'!$A$2:$A$16))))+(IF(AE35="",0,INDEX('Appendix 1 Rules'!$M$2:$M$16,MATCH(F35,'Appendix 1 Rules'!$A$2:$A$16))))+IF(F35="b1",VLOOKUP(F35,'Appendix 1 Rules'!$A$1:$N$16,14))+IF(F35="b2",VLOOKUP(F35,'Appendix 1 Rules'!$A$1:$N$16,14))+IF(F35="d",VLOOKUP(F35,'Appendix 1 Rules'!$A$1:$N$16,14))+IF(F35="f1",VLOOKUP(F35,'Appendix 1 Rules'!$A$1:$N$16,14))+IF(F35="f2",VLOOKUP(F35,'Appendix 1 Rules'!$A$1:$N$16,14))+IF(F35="g",VLOOKUP(F35,'Appendix 1 Rules'!$A$1:$N$16,14))+IF(F35="h",VLOOKUP(F35,'Appendix 1 Rules'!$A$1:$N$16,14))+IF(F35="i1",VLOOKUP(F35,'Appendix 1 Rules'!$A$1:$N$16,14))+IF(F35="i2",VLOOKUP(F35,'Appendix 1 Rules'!$A$1:$N$16,14))+IF(F35="j",VLOOKUP(F35,'Appendix 1 Rules'!$A$1:$N$16,14))+IF(F35="k",VLOOKUP(F35,'Appendix 1 Rules'!$A$1:$N$16,14)))))</f>
        <v/>
      </c>
      <c r="I35" s="11"/>
      <c r="J35" s="16"/>
      <c r="K35" s="11"/>
      <c r="L35" s="16"/>
      <c r="M35" s="11"/>
      <c r="N35" s="16"/>
      <c r="O35" s="11"/>
      <c r="P35" s="16"/>
      <c r="Q35" s="11"/>
      <c r="R35" s="16"/>
      <c r="S35" s="11"/>
      <c r="T35" s="16"/>
      <c r="U35" s="11"/>
      <c r="V35" s="16"/>
      <c r="W35" s="11"/>
      <c r="X35" s="16"/>
      <c r="Y35" s="11"/>
      <c r="Z35" s="16"/>
      <c r="AA35" s="11"/>
      <c r="AB35" s="16"/>
      <c r="AC35" s="11"/>
      <c r="AD35" s="16"/>
      <c r="AE35" s="11"/>
      <c r="AF35" s="16"/>
    </row>
    <row r="36" spans="1:32" ht="18" customHeight="1" x14ac:dyDescent="0.2">
      <c r="B36" s="86"/>
      <c r="C36" s="11"/>
      <c r="D36" s="18"/>
      <c r="E36" s="11"/>
      <c r="F36" s="11"/>
      <c r="G36" s="26" t="str">
        <f>IF(F36="","",SUMPRODUCT(IF(I36="",0,INDEX('Appendix 1 Rules'!$B$2:$B$16,MATCH(F36,'Appendix 1 Rules'!$A$2:$A$16))))+(IF(K36="",0,INDEX('Appendix 1 Rules'!$C$2:$C$16,MATCH(F36,'Appendix 1 Rules'!$A$2:$A$16))))+(IF(M36="",0,INDEX('Appendix 1 Rules'!$D$2:$D$16,MATCH(F36,'Appendix 1 Rules'!$A$2:$A$16))))+(IF(O36="",0,INDEX('Appendix 1 Rules'!$E$2:$E$16,MATCH(F36,'Appendix 1 Rules'!$A$2:$A$16))))+(IF(Q36="",0,INDEX('Appendix 1 Rules'!$F$2:$F$16,MATCH(F36,'Appendix 1 Rules'!$A$2:$A$16))))+(IF(S36="",0,INDEX('Appendix 1 Rules'!$G$2:$G$16,MATCH(F36,'Appendix 1 Rules'!$A$2:$A$16))))+(IF(U36="",0,INDEX('Appendix 1 Rules'!$H$2:$H$16,MATCH(F36,'Appendix 1 Rules'!$A$2:$A$16))))+(IF(W36="",0,INDEX('Appendix 1 Rules'!$I$2:$I$16,MATCH(F36,'Appendix 1 Rules'!$A$2:$A$16))))+(IF(Y36="",0,INDEX('Appendix 1 Rules'!$J$2:$J$16,MATCH(F36,'Appendix 1 Rules'!$A$2:$A$16))))+(IF(AA36="",0,INDEX('Appendix 1 Rules'!$K$2:$K$16,MATCH(F36,'Appendix 1 Rules'!$A$2:$A$16))))+(IF(AC36="",0,INDEX('Appendix 1 Rules'!$L$2:$L$16,MATCH(F36,'Appendix 1 Rules'!$A$2:$A$16))))+(IF(AE36="",0,INDEX('Appendix 1 Rules'!$M$2:$M$16,MATCH(F36,'Appendix 1 Rules'!$A$2:$A$16))))+IF(F36="b1",VLOOKUP(F36,'Appendix 1 Rules'!$A$1:$N$16,14))+IF(F36="b2",VLOOKUP(F36,'Appendix 1 Rules'!$A$1:$N$16,14))+IF(F36="d",VLOOKUP(F36,'Appendix 1 Rules'!$A$1:$N$16,14))+IF(F36="f1",VLOOKUP(F36,'Appendix 1 Rules'!$A$1:$N$16,14))+IF(F36="f2",VLOOKUP(F36,'Appendix 1 Rules'!$A$1:$N$16,14))+IF(F36="g",VLOOKUP(F36,'Appendix 1 Rules'!$A$1:$N$16,14))+IF(F36="h",VLOOKUP(F36,'Appendix 1 Rules'!$A$1:$N$16,14))+IF(F36="i1",VLOOKUP(F36,'Appendix 1 Rules'!$A$1:$N$16,14))+IF(F36="i2",VLOOKUP(F36,'Appendix 1 Rules'!$A$1:$N$16,14))+IF(F36="j",VLOOKUP(F36,'Appendix 1 Rules'!$A$1:$N$16,14))+IF(F36="k",VLOOKUP(F36,'Appendix 1 Rules'!$A$1:$N$16,14)))</f>
        <v/>
      </c>
      <c r="H36" s="93" t="str">
        <f>IF(F36="","",IF(OR(F36="b1",F36="b2",F36="d",F36="f1",F36="f2",F36="h",F36="i1",F36="i2",F36="j",F36="k"),MIN(G36,VLOOKUP(F36,'Appx 1 (Res) Rules'!$A:$D,4,0)),MIN(G36,VLOOKUP(F36,'Appx 1 (Res) Rules'!$A:$D,4,0),SUMPRODUCT(IF(I36="",0,INDEX('Appendix 1 Rules'!$B$2:$B$16,MATCH(F36,'Appendix 1 Rules'!$A$2:$A$16))))+(IF(K36="",0,INDEX('Appendix 1 Rules'!$C$2:$C$16,MATCH(F36,'Appendix 1 Rules'!$A$2:$A$16))))+(IF(M36="",0,INDEX('Appendix 1 Rules'!$D$2:$D$16,MATCH(F36,'Appendix 1 Rules'!$A$2:$A$16))))+(IF(O36="",0,INDEX('Appendix 1 Rules'!$E$2:$E$16,MATCH(F36,'Appendix 1 Rules'!$A$2:$A$16))))+(IF(Q36="",0,INDEX('Appendix 1 Rules'!$F$2:$F$16,MATCH(F36,'Appendix 1 Rules'!$A$2:$A$16))))+(IF(S36="",0,INDEX('Appendix 1 Rules'!$G$2:$G$16,MATCH(F36,'Appendix 1 Rules'!$A$2:$A$16))))+(IF(U36="",0,INDEX('Appendix 1 Rules'!$H$2:$H$16,MATCH(F36,'Appendix 1 Rules'!$A$2:$A$16))))+(IF(W36="",0,INDEX('Appendix 1 Rules'!$I$2:$I$16,MATCH(F36,'Appendix 1 Rules'!$A$2:$A$16))))+(IF(Y36="",0,INDEX('Appendix 1 Rules'!$J$2:$J$16,MATCH(F36,'Appendix 1 Rules'!$A$2:$A$16))))+(IF(AA36="",0,INDEX('Appendix 1 Rules'!$K$2:$K$16,MATCH(F36,'Appendix 1 Rules'!$A$2:$A$16))))+(IF(AC36="",0,INDEX('Appendix 1 Rules'!$L$2:$L$16,MATCH(F36,'Appendix 1 Rules'!$A$2:$A$16))))+(IF(AE36="",0,INDEX('Appendix 1 Rules'!$M$2:$M$16,MATCH(F36,'Appendix 1 Rules'!$A$2:$A$16))))+IF(F36="b1",VLOOKUP(F36,'Appendix 1 Rules'!$A$1:$N$16,14))+IF(F36="b2",VLOOKUP(F36,'Appendix 1 Rules'!$A$1:$N$16,14))+IF(F36="d",VLOOKUP(F36,'Appendix 1 Rules'!$A$1:$N$16,14))+IF(F36="f1",VLOOKUP(F36,'Appendix 1 Rules'!$A$1:$N$16,14))+IF(F36="f2",VLOOKUP(F36,'Appendix 1 Rules'!$A$1:$N$16,14))+IF(F36="g",VLOOKUP(F36,'Appendix 1 Rules'!$A$1:$N$16,14))+IF(F36="h",VLOOKUP(F36,'Appendix 1 Rules'!$A$1:$N$16,14))+IF(F36="i1",VLOOKUP(F36,'Appendix 1 Rules'!$A$1:$N$16,14))+IF(F36="i2",VLOOKUP(F36,'Appendix 1 Rules'!$A$1:$N$16,14))+IF(F36="j",VLOOKUP(F36,'Appendix 1 Rules'!$A$1:$N$16,14))+IF(F36="k",VLOOKUP(F36,'Appendix 1 Rules'!$A$1:$N$16,14)))))</f>
        <v/>
      </c>
      <c r="I36" s="11"/>
      <c r="J36" s="16"/>
      <c r="K36" s="11"/>
      <c r="L36" s="16"/>
      <c r="M36" s="11"/>
      <c r="N36" s="16"/>
      <c r="O36" s="11"/>
      <c r="P36" s="16"/>
      <c r="Q36" s="11"/>
      <c r="R36" s="16"/>
      <c r="S36" s="11"/>
      <c r="T36" s="16"/>
      <c r="U36" s="11"/>
      <c r="V36" s="16"/>
      <c r="W36" s="11"/>
      <c r="X36" s="16"/>
      <c r="Y36" s="11"/>
      <c r="Z36" s="16"/>
      <c r="AA36" s="11"/>
      <c r="AB36" s="16"/>
      <c r="AC36" s="11"/>
      <c r="AD36" s="16"/>
      <c r="AE36" s="11"/>
      <c r="AF36" s="16"/>
    </row>
    <row r="37" spans="1:32" ht="18" customHeight="1" x14ac:dyDescent="0.2">
      <c r="B37" s="12"/>
      <c r="C37" s="12"/>
      <c r="D37" s="12"/>
      <c r="E37" s="12"/>
      <c r="F37" s="11"/>
      <c r="G37" s="26" t="str">
        <f>IF(F37="","",SUMPRODUCT(IF(I37="",0,INDEX('Appendix 1 Rules'!$B$2:$B$16,MATCH(F37,'Appendix 1 Rules'!$A$2:$A$16))))+(IF(K37="",0,INDEX('Appendix 1 Rules'!$C$2:$C$16,MATCH(F37,'Appendix 1 Rules'!$A$2:$A$16))))+(IF(M37="",0,INDEX('Appendix 1 Rules'!$D$2:$D$16,MATCH(F37,'Appendix 1 Rules'!$A$2:$A$16))))+(IF(O37="",0,INDEX('Appendix 1 Rules'!$E$2:$E$16,MATCH(F37,'Appendix 1 Rules'!$A$2:$A$16))))+(IF(Q37="",0,INDEX('Appendix 1 Rules'!$F$2:$F$16,MATCH(F37,'Appendix 1 Rules'!$A$2:$A$16))))+(IF(S37="",0,INDEX('Appendix 1 Rules'!$G$2:$G$16,MATCH(F37,'Appendix 1 Rules'!$A$2:$A$16))))+(IF(U37="",0,INDEX('Appendix 1 Rules'!$H$2:$H$16,MATCH(F37,'Appendix 1 Rules'!$A$2:$A$16))))+(IF(W37="",0,INDEX('Appendix 1 Rules'!$I$2:$I$16,MATCH(F37,'Appendix 1 Rules'!$A$2:$A$16))))+(IF(Y37="",0,INDEX('Appendix 1 Rules'!$J$2:$J$16,MATCH(F37,'Appendix 1 Rules'!$A$2:$A$16))))+(IF(AA37="",0,INDEX('Appendix 1 Rules'!$K$2:$K$16,MATCH(F37,'Appendix 1 Rules'!$A$2:$A$16))))+(IF(AC37="",0,INDEX('Appendix 1 Rules'!$L$2:$L$16,MATCH(F37,'Appendix 1 Rules'!$A$2:$A$16))))+(IF(AE37="",0,INDEX('Appendix 1 Rules'!$M$2:$M$16,MATCH(F37,'Appendix 1 Rules'!$A$2:$A$16))))+IF(F37="b1",VLOOKUP(F37,'Appendix 1 Rules'!$A$1:$N$16,14))+IF(F37="b2",VLOOKUP(F37,'Appendix 1 Rules'!$A$1:$N$16,14))+IF(F37="d",VLOOKUP(F37,'Appendix 1 Rules'!$A$1:$N$16,14))+IF(F37="f1",VLOOKUP(F37,'Appendix 1 Rules'!$A$1:$N$16,14))+IF(F37="f2",VLOOKUP(F37,'Appendix 1 Rules'!$A$1:$N$16,14))+IF(F37="g",VLOOKUP(F37,'Appendix 1 Rules'!$A$1:$N$16,14))+IF(F37="h",VLOOKUP(F37,'Appendix 1 Rules'!$A$1:$N$16,14))+IF(F37="i1",VLOOKUP(F37,'Appendix 1 Rules'!$A$1:$N$16,14))+IF(F37="i2",VLOOKUP(F37,'Appendix 1 Rules'!$A$1:$N$16,14))+IF(F37="j",VLOOKUP(F37,'Appendix 1 Rules'!$A$1:$N$16,14))+IF(F37="k",VLOOKUP(F37,'Appendix 1 Rules'!$A$1:$N$16,14)))</f>
        <v/>
      </c>
      <c r="H37" s="93" t="str">
        <f>IF(F37="","",IF(OR(F37="b1",F37="b2",F37="d",F37="f1",F37="f2",F37="h",F37="i1",F37="i2",F37="j",F37="k"),MIN(G37,VLOOKUP(F37,'Appx 1 (Res) Rules'!$A:$D,4,0)),MIN(G37,VLOOKUP(F37,'Appx 1 (Res) Rules'!$A:$D,4,0),SUMPRODUCT(IF(I37="",0,INDEX('Appendix 1 Rules'!$B$2:$B$16,MATCH(F37,'Appendix 1 Rules'!$A$2:$A$16))))+(IF(K37="",0,INDEX('Appendix 1 Rules'!$C$2:$C$16,MATCH(F37,'Appendix 1 Rules'!$A$2:$A$16))))+(IF(M37="",0,INDEX('Appendix 1 Rules'!$D$2:$D$16,MATCH(F37,'Appendix 1 Rules'!$A$2:$A$16))))+(IF(O37="",0,INDEX('Appendix 1 Rules'!$E$2:$E$16,MATCH(F37,'Appendix 1 Rules'!$A$2:$A$16))))+(IF(Q37="",0,INDEX('Appendix 1 Rules'!$F$2:$F$16,MATCH(F37,'Appendix 1 Rules'!$A$2:$A$16))))+(IF(S37="",0,INDEX('Appendix 1 Rules'!$G$2:$G$16,MATCH(F37,'Appendix 1 Rules'!$A$2:$A$16))))+(IF(U37="",0,INDEX('Appendix 1 Rules'!$H$2:$H$16,MATCH(F37,'Appendix 1 Rules'!$A$2:$A$16))))+(IF(W37="",0,INDEX('Appendix 1 Rules'!$I$2:$I$16,MATCH(F37,'Appendix 1 Rules'!$A$2:$A$16))))+(IF(Y37="",0,INDEX('Appendix 1 Rules'!$J$2:$J$16,MATCH(F37,'Appendix 1 Rules'!$A$2:$A$16))))+(IF(AA37="",0,INDEX('Appendix 1 Rules'!$K$2:$K$16,MATCH(F37,'Appendix 1 Rules'!$A$2:$A$16))))+(IF(AC37="",0,INDEX('Appendix 1 Rules'!$L$2:$L$16,MATCH(F37,'Appendix 1 Rules'!$A$2:$A$16))))+(IF(AE37="",0,INDEX('Appendix 1 Rules'!$M$2:$M$16,MATCH(F37,'Appendix 1 Rules'!$A$2:$A$16))))+IF(F37="b1",VLOOKUP(F37,'Appendix 1 Rules'!$A$1:$N$16,14))+IF(F37="b2",VLOOKUP(F37,'Appendix 1 Rules'!$A$1:$N$16,14))+IF(F37="d",VLOOKUP(F37,'Appendix 1 Rules'!$A$1:$N$16,14))+IF(F37="f1",VLOOKUP(F37,'Appendix 1 Rules'!$A$1:$N$16,14))+IF(F37="f2",VLOOKUP(F37,'Appendix 1 Rules'!$A$1:$N$16,14))+IF(F37="g",VLOOKUP(F37,'Appendix 1 Rules'!$A$1:$N$16,14))+IF(F37="h",VLOOKUP(F37,'Appendix 1 Rules'!$A$1:$N$16,14))+IF(F37="i1",VLOOKUP(F37,'Appendix 1 Rules'!$A$1:$N$16,14))+IF(F37="i2",VLOOKUP(F37,'Appendix 1 Rules'!$A$1:$N$16,14))+IF(F37="j",VLOOKUP(F37,'Appendix 1 Rules'!$A$1:$N$16,14))+IF(F37="k",VLOOKUP(F37,'Appendix 1 Rules'!$A$1:$N$16,14)))))</f>
        <v/>
      </c>
      <c r="I37" s="11"/>
      <c r="J37" s="16"/>
      <c r="K37" s="11"/>
      <c r="L37" s="16"/>
      <c r="M37" s="11"/>
      <c r="N37" s="16"/>
      <c r="O37" s="11"/>
      <c r="P37" s="16"/>
      <c r="Q37" s="11"/>
      <c r="R37" s="16"/>
      <c r="S37" s="11"/>
      <c r="T37" s="16"/>
      <c r="U37" s="11"/>
      <c r="V37" s="16"/>
      <c r="W37" s="11"/>
      <c r="X37" s="16"/>
      <c r="Y37" s="11"/>
      <c r="Z37" s="16"/>
      <c r="AA37" s="11"/>
      <c r="AB37" s="16"/>
      <c r="AC37" s="11"/>
      <c r="AD37" s="16"/>
      <c r="AE37" s="11"/>
      <c r="AF37" s="16"/>
    </row>
    <row r="38" spans="1:32" ht="18" customHeight="1" x14ac:dyDescent="0.2">
      <c r="A38" s="94"/>
      <c r="B38" s="12"/>
      <c r="C38" s="12"/>
      <c r="D38" s="12"/>
      <c r="E38" s="12"/>
      <c r="F38" s="11"/>
      <c r="G38" s="26" t="str">
        <f>IF(F38="","",SUMPRODUCT(IF(I38="",0,INDEX('Appendix 1 Rules'!$B$2:$B$16,MATCH(F38,'Appendix 1 Rules'!$A$2:$A$16))))+(IF(K38="",0,INDEX('Appendix 1 Rules'!$C$2:$C$16,MATCH(F38,'Appendix 1 Rules'!$A$2:$A$16))))+(IF(M38="",0,INDEX('Appendix 1 Rules'!$D$2:$D$16,MATCH(F38,'Appendix 1 Rules'!$A$2:$A$16))))+(IF(O38="",0,INDEX('Appendix 1 Rules'!$E$2:$E$16,MATCH(F38,'Appendix 1 Rules'!$A$2:$A$16))))+(IF(Q38="",0,INDEX('Appendix 1 Rules'!$F$2:$F$16,MATCH(F38,'Appendix 1 Rules'!$A$2:$A$16))))+(IF(S38="",0,INDEX('Appendix 1 Rules'!$G$2:$G$16,MATCH(F38,'Appendix 1 Rules'!$A$2:$A$16))))+(IF(U38="",0,INDEX('Appendix 1 Rules'!$H$2:$H$16,MATCH(F38,'Appendix 1 Rules'!$A$2:$A$16))))+(IF(W38="",0,INDEX('Appendix 1 Rules'!$I$2:$I$16,MATCH(F38,'Appendix 1 Rules'!$A$2:$A$16))))+(IF(Y38="",0,INDEX('Appendix 1 Rules'!$J$2:$J$16,MATCH(F38,'Appendix 1 Rules'!$A$2:$A$16))))+(IF(AA38="",0,INDEX('Appendix 1 Rules'!$K$2:$K$16,MATCH(F38,'Appendix 1 Rules'!$A$2:$A$16))))+(IF(AC38="",0,INDEX('Appendix 1 Rules'!$L$2:$L$16,MATCH(F38,'Appendix 1 Rules'!$A$2:$A$16))))+(IF(AE38="",0,INDEX('Appendix 1 Rules'!$M$2:$M$16,MATCH(F38,'Appendix 1 Rules'!$A$2:$A$16))))+IF(F38="b1",VLOOKUP(F38,'Appendix 1 Rules'!$A$1:$N$16,14))+IF(F38="b2",VLOOKUP(F38,'Appendix 1 Rules'!$A$1:$N$16,14))+IF(F38="d",VLOOKUP(F38,'Appendix 1 Rules'!$A$1:$N$16,14))+IF(F38="f1",VLOOKUP(F38,'Appendix 1 Rules'!$A$1:$N$16,14))+IF(F38="f2",VLOOKUP(F38,'Appendix 1 Rules'!$A$1:$N$16,14))+IF(F38="g",VLOOKUP(F38,'Appendix 1 Rules'!$A$1:$N$16,14))+IF(F38="h",VLOOKUP(F38,'Appendix 1 Rules'!$A$1:$N$16,14))+IF(F38="i1",VLOOKUP(F38,'Appendix 1 Rules'!$A$1:$N$16,14))+IF(F38="i2",VLOOKUP(F38,'Appendix 1 Rules'!$A$1:$N$16,14))+IF(F38="j",VLOOKUP(F38,'Appendix 1 Rules'!$A$1:$N$16,14))+IF(F38="k",VLOOKUP(F38,'Appendix 1 Rules'!$A$1:$N$16,14)))</f>
        <v/>
      </c>
      <c r="H38" s="93" t="str">
        <f>IF(F38="","",IF(OR(F38="b1",F38="b2",F38="d",F38="f1",F38="f2",F38="h",F38="i1",F38="i2",F38="j",F38="k"),MIN(G38,VLOOKUP(F38,'Appx 1 (Res) Rules'!$A:$D,4,0)),MIN(G38,VLOOKUP(F38,'Appx 1 (Res) Rules'!$A:$D,4,0),SUMPRODUCT(IF(I38="",0,INDEX('Appendix 1 Rules'!$B$2:$B$16,MATCH(F38,'Appendix 1 Rules'!$A$2:$A$16))))+(IF(K38="",0,INDEX('Appendix 1 Rules'!$C$2:$C$16,MATCH(F38,'Appendix 1 Rules'!$A$2:$A$16))))+(IF(M38="",0,INDEX('Appendix 1 Rules'!$D$2:$D$16,MATCH(F38,'Appendix 1 Rules'!$A$2:$A$16))))+(IF(O38="",0,INDEX('Appendix 1 Rules'!$E$2:$E$16,MATCH(F38,'Appendix 1 Rules'!$A$2:$A$16))))+(IF(Q38="",0,INDEX('Appendix 1 Rules'!$F$2:$F$16,MATCH(F38,'Appendix 1 Rules'!$A$2:$A$16))))+(IF(S38="",0,INDEX('Appendix 1 Rules'!$G$2:$G$16,MATCH(F38,'Appendix 1 Rules'!$A$2:$A$16))))+(IF(U38="",0,INDEX('Appendix 1 Rules'!$H$2:$H$16,MATCH(F38,'Appendix 1 Rules'!$A$2:$A$16))))+(IF(W38="",0,INDEX('Appendix 1 Rules'!$I$2:$I$16,MATCH(F38,'Appendix 1 Rules'!$A$2:$A$16))))+(IF(Y38="",0,INDEX('Appendix 1 Rules'!$J$2:$J$16,MATCH(F38,'Appendix 1 Rules'!$A$2:$A$16))))+(IF(AA38="",0,INDEX('Appendix 1 Rules'!$K$2:$K$16,MATCH(F38,'Appendix 1 Rules'!$A$2:$A$16))))+(IF(AC38="",0,INDEX('Appendix 1 Rules'!$L$2:$L$16,MATCH(F38,'Appendix 1 Rules'!$A$2:$A$16))))+(IF(AE38="",0,INDEX('Appendix 1 Rules'!$M$2:$M$16,MATCH(F38,'Appendix 1 Rules'!$A$2:$A$16))))+IF(F38="b1",VLOOKUP(F38,'Appendix 1 Rules'!$A$1:$N$16,14))+IF(F38="b2",VLOOKUP(F38,'Appendix 1 Rules'!$A$1:$N$16,14))+IF(F38="d",VLOOKUP(F38,'Appendix 1 Rules'!$A$1:$N$16,14))+IF(F38="f1",VLOOKUP(F38,'Appendix 1 Rules'!$A$1:$N$16,14))+IF(F38="f2",VLOOKUP(F38,'Appendix 1 Rules'!$A$1:$N$16,14))+IF(F38="g",VLOOKUP(F38,'Appendix 1 Rules'!$A$1:$N$16,14))+IF(F38="h",VLOOKUP(F38,'Appendix 1 Rules'!$A$1:$N$16,14))+IF(F38="i1",VLOOKUP(F38,'Appendix 1 Rules'!$A$1:$N$16,14))+IF(F38="i2",VLOOKUP(F38,'Appendix 1 Rules'!$A$1:$N$16,14))+IF(F38="j",VLOOKUP(F38,'Appendix 1 Rules'!$A$1:$N$16,14))+IF(F38="k",VLOOKUP(F38,'Appendix 1 Rules'!$A$1:$N$16,14)))))</f>
        <v/>
      </c>
      <c r="I38" s="14"/>
      <c r="J38" s="17"/>
      <c r="K38" s="14"/>
      <c r="L38" s="17"/>
      <c r="M38" s="14"/>
      <c r="N38" s="17"/>
      <c r="O38" s="14"/>
      <c r="P38" s="17"/>
      <c r="Q38" s="90"/>
      <c r="R38" s="17"/>
      <c r="S38" s="14"/>
      <c r="T38" s="17"/>
      <c r="U38" s="14"/>
      <c r="V38" s="17"/>
      <c r="W38" s="91"/>
      <c r="X38" s="17"/>
      <c r="Y38" s="91"/>
      <c r="Z38" s="17"/>
      <c r="AA38" s="11"/>
      <c r="AB38" s="16"/>
      <c r="AC38" s="11"/>
      <c r="AD38" s="16"/>
      <c r="AE38" s="11"/>
      <c r="AF38" s="16"/>
    </row>
    <row r="39" spans="1:32" ht="18" customHeight="1" x14ac:dyDescent="0.2">
      <c r="B39" s="92"/>
      <c r="C39" s="12"/>
      <c r="D39" s="13"/>
      <c r="E39" s="12"/>
      <c r="F39" s="11"/>
      <c r="G39" s="26" t="str">
        <f>IF(F39="","",SUMPRODUCT(IF(I39="",0,INDEX('Appendix 1 Rules'!$B$2:$B$16,MATCH(F39,'Appendix 1 Rules'!$A$2:$A$16))))+(IF(K39="",0,INDEX('Appendix 1 Rules'!$C$2:$C$16,MATCH(F39,'Appendix 1 Rules'!$A$2:$A$16))))+(IF(M39="",0,INDEX('Appendix 1 Rules'!$D$2:$D$16,MATCH(F39,'Appendix 1 Rules'!$A$2:$A$16))))+(IF(O39="",0,INDEX('Appendix 1 Rules'!$E$2:$E$16,MATCH(F39,'Appendix 1 Rules'!$A$2:$A$16))))+(IF(Q39="",0,INDEX('Appendix 1 Rules'!$F$2:$F$16,MATCH(F39,'Appendix 1 Rules'!$A$2:$A$16))))+(IF(S39="",0,INDEX('Appendix 1 Rules'!$G$2:$G$16,MATCH(F39,'Appendix 1 Rules'!$A$2:$A$16))))+(IF(U39="",0,INDEX('Appendix 1 Rules'!$H$2:$H$16,MATCH(F39,'Appendix 1 Rules'!$A$2:$A$16))))+(IF(W39="",0,INDEX('Appendix 1 Rules'!$I$2:$I$16,MATCH(F39,'Appendix 1 Rules'!$A$2:$A$16))))+(IF(Y39="",0,INDEX('Appendix 1 Rules'!$J$2:$J$16,MATCH(F39,'Appendix 1 Rules'!$A$2:$A$16))))+(IF(AA39="",0,INDEX('Appendix 1 Rules'!$K$2:$K$16,MATCH(F39,'Appendix 1 Rules'!$A$2:$A$16))))+(IF(AC39="",0,INDEX('Appendix 1 Rules'!$L$2:$L$16,MATCH(F39,'Appendix 1 Rules'!$A$2:$A$16))))+(IF(AE39="",0,INDEX('Appendix 1 Rules'!$M$2:$M$16,MATCH(F39,'Appendix 1 Rules'!$A$2:$A$16))))+IF(F39="b1",VLOOKUP(F39,'Appendix 1 Rules'!$A$1:$N$16,14))+IF(F39="b2",VLOOKUP(F39,'Appendix 1 Rules'!$A$1:$N$16,14))+IF(F39="d",VLOOKUP(F39,'Appendix 1 Rules'!$A$1:$N$16,14))+IF(F39="f1",VLOOKUP(F39,'Appendix 1 Rules'!$A$1:$N$16,14))+IF(F39="f2",VLOOKUP(F39,'Appendix 1 Rules'!$A$1:$N$16,14))+IF(F39="g",VLOOKUP(F39,'Appendix 1 Rules'!$A$1:$N$16,14))+IF(F39="h",VLOOKUP(F39,'Appendix 1 Rules'!$A$1:$N$16,14))+IF(F39="i1",VLOOKUP(F39,'Appendix 1 Rules'!$A$1:$N$16,14))+IF(F39="i2",VLOOKUP(F39,'Appendix 1 Rules'!$A$1:$N$16,14))+IF(F39="j",VLOOKUP(F39,'Appendix 1 Rules'!$A$1:$N$16,14))+IF(F39="k",VLOOKUP(F39,'Appendix 1 Rules'!$A$1:$N$16,14)))</f>
        <v/>
      </c>
      <c r="H39" s="93" t="str">
        <f>IF(F39="","",IF(OR(F39="b1",F39="b2",F39="d",F39="f1",F39="f2",F39="h",F39="i1",F39="i2",F39="j",F39="k"),MIN(G39,VLOOKUP(F39,'Appx 1 (Res) Rules'!$A:$D,4,0)),MIN(G39,VLOOKUP(F39,'Appx 1 (Res) Rules'!$A:$D,4,0),SUMPRODUCT(IF(I39="",0,INDEX('Appendix 1 Rules'!$B$2:$B$16,MATCH(F39,'Appendix 1 Rules'!$A$2:$A$16))))+(IF(K39="",0,INDEX('Appendix 1 Rules'!$C$2:$C$16,MATCH(F39,'Appendix 1 Rules'!$A$2:$A$16))))+(IF(M39="",0,INDEX('Appendix 1 Rules'!$D$2:$D$16,MATCH(F39,'Appendix 1 Rules'!$A$2:$A$16))))+(IF(O39="",0,INDEX('Appendix 1 Rules'!$E$2:$E$16,MATCH(F39,'Appendix 1 Rules'!$A$2:$A$16))))+(IF(Q39="",0,INDEX('Appendix 1 Rules'!$F$2:$F$16,MATCH(F39,'Appendix 1 Rules'!$A$2:$A$16))))+(IF(S39="",0,INDEX('Appendix 1 Rules'!$G$2:$G$16,MATCH(F39,'Appendix 1 Rules'!$A$2:$A$16))))+(IF(U39="",0,INDEX('Appendix 1 Rules'!$H$2:$H$16,MATCH(F39,'Appendix 1 Rules'!$A$2:$A$16))))+(IF(W39="",0,INDEX('Appendix 1 Rules'!$I$2:$I$16,MATCH(F39,'Appendix 1 Rules'!$A$2:$A$16))))+(IF(Y39="",0,INDEX('Appendix 1 Rules'!$J$2:$J$16,MATCH(F39,'Appendix 1 Rules'!$A$2:$A$16))))+(IF(AA39="",0,INDEX('Appendix 1 Rules'!$K$2:$K$16,MATCH(F39,'Appendix 1 Rules'!$A$2:$A$16))))+(IF(AC39="",0,INDEX('Appendix 1 Rules'!$L$2:$L$16,MATCH(F39,'Appendix 1 Rules'!$A$2:$A$16))))+(IF(AE39="",0,INDEX('Appendix 1 Rules'!$M$2:$M$16,MATCH(F39,'Appendix 1 Rules'!$A$2:$A$16))))+IF(F39="b1",VLOOKUP(F39,'Appendix 1 Rules'!$A$1:$N$16,14))+IF(F39="b2",VLOOKUP(F39,'Appendix 1 Rules'!$A$1:$N$16,14))+IF(F39="d",VLOOKUP(F39,'Appendix 1 Rules'!$A$1:$N$16,14))+IF(F39="f1",VLOOKUP(F39,'Appendix 1 Rules'!$A$1:$N$16,14))+IF(F39="f2",VLOOKUP(F39,'Appendix 1 Rules'!$A$1:$N$16,14))+IF(F39="g",VLOOKUP(F39,'Appendix 1 Rules'!$A$1:$N$16,14))+IF(F39="h",VLOOKUP(F39,'Appendix 1 Rules'!$A$1:$N$16,14))+IF(F39="i1",VLOOKUP(F39,'Appendix 1 Rules'!$A$1:$N$16,14))+IF(F39="i2",VLOOKUP(F39,'Appendix 1 Rules'!$A$1:$N$16,14))+IF(F39="j",VLOOKUP(F39,'Appendix 1 Rules'!$A$1:$N$16,14))+IF(F39="k",VLOOKUP(F39,'Appendix 1 Rules'!$A$1:$N$16,14)))))</f>
        <v/>
      </c>
      <c r="I39" s="15"/>
      <c r="J39" s="16"/>
      <c r="K39" s="15"/>
      <c r="L39" s="16"/>
      <c r="M39" s="15"/>
      <c r="N39" s="16"/>
      <c r="O39" s="15"/>
      <c r="P39" s="16"/>
      <c r="Q39" s="15"/>
      <c r="R39" s="16"/>
      <c r="S39" s="15"/>
      <c r="T39" s="16"/>
      <c r="U39" s="15"/>
      <c r="V39" s="16"/>
      <c r="W39" s="15"/>
      <c r="X39" s="16"/>
      <c r="Y39" s="15"/>
      <c r="Z39" s="16"/>
      <c r="AA39" s="11"/>
      <c r="AB39" s="16"/>
      <c r="AC39" s="11"/>
      <c r="AD39" s="16"/>
      <c r="AE39" s="11"/>
      <c r="AF39" s="16"/>
    </row>
    <row r="40" spans="1:32" ht="18" customHeight="1" x14ac:dyDescent="0.2">
      <c r="B40" s="92"/>
      <c r="C40" s="12"/>
      <c r="D40" s="13"/>
      <c r="E40" s="12"/>
      <c r="F40" s="11"/>
      <c r="G40" s="26" t="str">
        <f>IF(F40="","",SUMPRODUCT(IF(I40="",0,INDEX('Appendix 1 Rules'!$B$2:$B$16,MATCH(F40,'Appendix 1 Rules'!$A$2:$A$16))))+(IF(K40="",0,INDEX('Appendix 1 Rules'!$C$2:$C$16,MATCH(F40,'Appendix 1 Rules'!$A$2:$A$16))))+(IF(M40="",0,INDEX('Appendix 1 Rules'!$D$2:$D$16,MATCH(F40,'Appendix 1 Rules'!$A$2:$A$16))))+(IF(O40="",0,INDEX('Appendix 1 Rules'!$E$2:$E$16,MATCH(F40,'Appendix 1 Rules'!$A$2:$A$16))))+(IF(Q40="",0,INDEX('Appendix 1 Rules'!$F$2:$F$16,MATCH(F40,'Appendix 1 Rules'!$A$2:$A$16))))+(IF(S40="",0,INDEX('Appendix 1 Rules'!$G$2:$G$16,MATCH(F40,'Appendix 1 Rules'!$A$2:$A$16))))+(IF(U40="",0,INDEX('Appendix 1 Rules'!$H$2:$H$16,MATCH(F40,'Appendix 1 Rules'!$A$2:$A$16))))+(IF(W40="",0,INDEX('Appendix 1 Rules'!$I$2:$I$16,MATCH(F40,'Appendix 1 Rules'!$A$2:$A$16))))+(IF(Y40="",0,INDEX('Appendix 1 Rules'!$J$2:$J$16,MATCH(F40,'Appendix 1 Rules'!$A$2:$A$16))))+(IF(AA40="",0,INDEX('Appendix 1 Rules'!$K$2:$K$16,MATCH(F40,'Appendix 1 Rules'!$A$2:$A$16))))+(IF(AC40="",0,INDEX('Appendix 1 Rules'!$L$2:$L$16,MATCH(F40,'Appendix 1 Rules'!$A$2:$A$16))))+(IF(AE40="",0,INDEX('Appendix 1 Rules'!$M$2:$M$16,MATCH(F40,'Appendix 1 Rules'!$A$2:$A$16))))+IF(F40="b1",VLOOKUP(F40,'Appendix 1 Rules'!$A$1:$N$16,14))+IF(F40="b2",VLOOKUP(F40,'Appendix 1 Rules'!$A$1:$N$16,14))+IF(F40="d",VLOOKUP(F40,'Appendix 1 Rules'!$A$1:$N$16,14))+IF(F40="f1",VLOOKUP(F40,'Appendix 1 Rules'!$A$1:$N$16,14))+IF(F40="f2",VLOOKUP(F40,'Appendix 1 Rules'!$A$1:$N$16,14))+IF(F40="g",VLOOKUP(F40,'Appendix 1 Rules'!$A$1:$N$16,14))+IF(F40="h",VLOOKUP(F40,'Appendix 1 Rules'!$A$1:$N$16,14))+IF(F40="i1",VLOOKUP(F40,'Appendix 1 Rules'!$A$1:$N$16,14))+IF(F40="i2",VLOOKUP(F40,'Appendix 1 Rules'!$A$1:$N$16,14))+IF(F40="j",VLOOKUP(F40,'Appendix 1 Rules'!$A$1:$N$16,14))+IF(F40="k",VLOOKUP(F40,'Appendix 1 Rules'!$A$1:$N$16,14)))</f>
        <v/>
      </c>
      <c r="H40" s="93" t="str">
        <f>IF(F40="","",IF(OR(F40="b1",F40="b2",F40="d",F40="f1",F40="f2",F40="h",F40="i1",F40="i2",F40="j",F40="k"),MIN(G40,VLOOKUP(F40,'Appx 1 (Res) Rules'!$A:$D,4,0)),MIN(G40,VLOOKUP(F40,'Appx 1 (Res) Rules'!$A:$D,4,0),SUMPRODUCT(IF(I40="",0,INDEX('Appendix 1 Rules'!$B$2:$B$16,MATCH(F40,'Appendix 1 Rules'!$A$2:$A$16))))+(IF(K40="",0,INDEX('Appendix 1 Rules'!$C$2:$C$16,MATCH(F40,'Appendix 1 Rules'!$A$2:$A$16))))+(IF(M40="",0,INDEX('Appendix 1 Rules'!$D$2:$D$16,MATCH(F40,'Appendix 1 Rules'!$A$2:$A$16))))+(IF(O40="",0,INDEX('Appendix 1 Rules'!$E$2:$E$16,MATCH(F40,'Appendix 1 Rules'!$A$2:$A$16))))+(IF(Q40="",0,INDEX('Appendix 1 Rules'!$F$2:$F$16,MATCH(F40,'Appendix 1 Rules'!$A$2:$A$16))))+(IF(S40="",0,INDEX('Appendix 1 Rules'!$G$2:$G$16,MATCH(F40,'Appendix 1 Rules'!$A$2:$A$16))))+(IF(U40="",0,INDEX('Appendix 1 Rules'!$H$2:$H$16,MATCH(F40,'Appendix 1 Rules'!$A$2:$A$16))))+(IF(W40="",0,INDEX('Appendix 1 Rules'!$I$2:$I$16,MATCH(F40,'Appendix 1 Rules'!$A$2:$A$16))))+(IF(Y40="",0,INDEX('Appendix 1 Rules'!$J$2:$J$16,MATCH(F40,'Appendix 1 Rules'!$A$2:$A$16))))+(IF(AA40="",0,INDEX('Appendix 1 Rules'!$K$2:$K$16,MATCH(F40,'Appendix 1 Rules'!$A$2:$A$16))))+(IF(AC40="",0,INDEX('Appendix 1 Rules'!$L$2:$L$16,MATCH(F40,'Appendix 1 Rules'!$A$2:$A$16))))+(IF(AE40="",0,INDEX('Appendix 1 Rules'!$M$2:$M$16,MATCH(F40,'Appendix 1 Rules'!$A$2:$A$16))))+IF(F40="b1",VLOOKUP(F40,'Appendix 1 Rules'!$A$1:$N$16,14))+IF(F40="b2",VLOOKUP(F40,'Appendix 1 Rules'!$A$1:$N$16,14))+IF(F40="d",VLOOKUP(F40,'Appendix 1 Rules'!$A$1:$N$16,14))+IF(F40="f1",VLOOKUP(F40,'Appendix 1 Rules'!$A$1:$N$16,14))+IF(F40="f2",VLOOKUP(F40,'Appendix 1 Rules'!$A$1:$N$16,14))+IF(F40="g",VLOOKUP(F40,'Appendix 1 Rules'!$A$1:$N$16,14))+IF(F40="h",VLOOKUP(F40,'Appendix 1 Rules'!$A$1:$N$16,14))+IF(F40="i1",VLOOKUP(F40,'Appendix 1 Rules'!$A$1:$N$16,14))+IF(F40="i2",VLOOKUP(F40,'Appendix 1 Rules'!$A$1:$N$16,14))+IF(F40="j",VLOOKUP(F40,'Appendix 1 Rules'!$A$1:$N$16,14))+IF(F40="k",VLOOKUP(F40,'Appendix 1 Rules'!$A$1:$N$16,14)))))</f>
        <v/>
      </c>
      <c r="I40" s="14"/>
      <c r="J40" s="17"/>
      <c r="K40" s="14"/>
      <c r="L40" s="17"/>
      <c r="M40" s="14"/>
      <c r="N40" s="17"/>
      <c r="O40" s="14"/>
      <c r="P40" s="17"/>
      <c r="Q40" s="90"/>
      <c r="R40" s="17"/>
      <c r="S40" s="14"/>
      <c r="T40" s="17"/>
      <c r="U40" s="14"/>
      <c r="V40" s="17"/>
      <c r="W40" s="91"/>
      <c r="X40" s="17"/>
      <c r="Y40" s="91"/>
      <c r="Z40" s="17"/>
      <c r="AA40" s="11"/>
      <c r="AB40" s="16"/>
      <c r="AC40" s="11"/>
      <c r="AD40" s="16"/>
      <c r="AE40" s="11"/>
      <c r="AF40" s="16"/>
    </row>
    <row r="41" spans="1:32" ht="18" customHeight="1" x14ac:dyDescent="0.2">
      <c r="B41" s="92"/>
      <c r="C41" s="12"/>
      <c r="D41" s="13"/>
      <c r="E41" s="12"/>
      <c r="F41" s="11"/>
      <c r="G41" s="26" t="str">
        <f>IF(F41="","",SUMPRODUCT(IF(I41="",0,INDEX('Appendix 1 Rules'!$B$2:$B$16,MATCH(F41,'Appendix 1 Rules'!$A$2:$A$16))))+(IF(K41="",0,INDEX('Appendix 1 Rules'!$C$2:$C$16,MATCH(F41,'Appendix 1 Rules'!$A$2:$A$16))))+(IF(M41="",0,INDEX('Appendix 1 Rules'!$D$2:$D$16,MATCH(F41,'Appendix 1 Rules'!$A$2:$A$16))))+(IF(O41="",0,INDEX('Appendix 1 Rules'!$E$2:$E$16,MATCH(F41,'Appendix 1 Rules'!$A$2:$A$16))))+(IF(Q41="",0,INDEX('Appendix 1 Rules'!$F$2:$F$16,MATCH(F41,'Appendix 1 Rules'!$A$2:$A$16))))+(IF(S41="",0,INDEX('Appendix 1 Rules'!$G$2:$G$16,MATCH(F41,'Appendix 1 Rules'!$A$2:$A$16))))+(IF(U41="",0,INDEX('Appendix 1 Rules'!$H$2:$H$16,MATCH(F41,'Appendix 1 Rules'!$A$2:$A$16))))+(IF(W41="",0,INDEX('Appendix 1 Rules'!$I$2:$I$16,MATCH(F41,'Appendix 1 Rules'!$A$2:$A$16))))+(IF(Y41="",0,INDEX('Appendix 1 Rules'!$J$2:$J$16,MATCH(F41,'Appendix 1 Rules'!$A$2:$A$16))))+(IF(AA41="",0,INDEX('Appendix 1 Rules'!$K$2:$K$16,MATCH(F41,'Appendix 1 Rules'!$A$2:$A$16))))+(IF(AC41="",0,INDEX('Appendix 1 Rules'!$L$2:$L$16,MATCH(F41,'Appendix 1 Rules'!$A$2:$A$16))))+(IF(AE41="",0,INDEX('Appendix 1 Rules'!$M$2:$M$16,MATCH(F41,'Appendix 1 Rules'!$A$2:$A$16))))+IF(F41="b1",VLOOKUP(F41,'Appendix 1 Rules'!$A$1:$N$16,14))+IF(F41="b2",VLOOKUP(F41,'Appendix 1 Rules'!$A$1:$N$16,14))+IF(F41="d",VLOOKUP(F41,'Appendix 1 Rules'!$A$1:$N$16,14))+IF(F41="f1",VLOOKUP(F41,'Appendix 1 Rules'!$A$1:$N$16,14))+IF(F41="f2",VLOOKUP(F41,'Appendix 1 Rules'!$A$1:$N$16,14))+IF(F41="g",VLOOKUP(F41,'Appendix 1 Rules'!$A$1:$N$16,14))+IF(F41="h",VLOOKUP(F41,'Appendix 1 Rules'!$A$1:$N$16,14))+IF(F41="i1",VLOOKUP(F41,'Appendix 1 Rules'!$A$1:$N$16,14))+IF(F41="i2",VLOOKUP(F41,'Appendix 1 Rules'!$A$1:$N$16,14))+IF(F41="j",VLOOKUP(F41,'Appendix 1 Rules'!$A$1:$N$16,14))+IF(F41="k",VLOOKUP(F41,'Appendix 1 Rules'!$A$1:$N$16,14)))</f>
        <v/>
      </c>
      <c r="H41" s="93" t="str">
        <f>IF(F41="","",IF(OR(F41="b1",F41="b2",F41="d",F41="f1",F41="f2",F41="h",F41="i1",F41="i2",F41="j",F41="k"),MIN(G41,VLOOKUP(F41,'Appx 1 (Res) Rules'!$A:$D,4,0)),MIN(G41,VLOOKUP(F41,'Appx 1 (Res) Rules'!$A:$D,4,0),SUMPRODUCT(IF(I41="",0,INDEX('Appendix 1 Rules'!$B$2:$B$16,MATCH(F41,'Appendix 1 Rules'!$A$2:$A$16))))+(IF(K41="",0,INDEX('Appendix 1 Rules'!$C$2:$C$16,MATCH(F41,'Appendix 1 Rules'!$A$2:$A$16))))+(IF(M41="",0,INDEX('Appendix 1 Rules'!$D$2:$D$16,MATCH(F41,'Appendix 1 Rules'!$A$2:$A$16))))+(IF(O41="",0,INDEX('Appendix 1 Rules'!$E$2:$E$16,MATCH(F41,'Appendix 1 Rules'!$A$2:$A$16))))+(IF(Q41="",0,INDEX('Appendix 1 Rules'!$F$2:$F$16,MATCH(F41,'Appendix 1 Rules'!$A$2:$A$16))))+(IF(S41="",0,INDEX('Appendix 1 Rules'!$G$2:$G$16,MATCH(F41,'Appendix 1 Rules'!$A$2:$A$16))))+(IF(U41="",0,INDEX('Appendix 1 Rules'!$H$2:$H$16,MATCH(F41,'Appendix 1 Rules'!$A$2:$A$16))))+(IF(W41="",0,INDEX('Appendix 1 Rules'!$I$2:$I$16,MATCH(F41,'Appendix 1 Rules'!$A$2:$A$16))))+(IF(Y41="",0,INDEX('Appendix 1 Rules'!$J$2:$J$16,MATCH(F41,'Appendix 1 Rules'!$A$2:$A$16))))+(IF(AA41="",0,INDEX('Appendix 1 Rules'!$K$2:$K$16,MATCH(F41,'Appendix 1 Rules'!$A$2:$A$16))))+(IF(AC41="",0,INDEX('Appendix 1 Rules'!$L$2:$L$16,MATCH(F41,'Appendix 1 Rules'!$A$2:$A$16))))+(IF(AE41="",0,INDEX('Appendix 1 Rules'!$M$2:$M$16,MATCH(F41,'Appendix 1 Rules'!$A$2:$A$16))))+IF(F41="b1",VLOOKUP(F41,'Appendix 1 Rules'!$A$1:$N$16,14))+IF(F41="b2",VLOOKUP(F41,'Appendix 1 Rules'!$A$1:$N$16,14))+IF(F41="d",VLOOKUP(F41,'Appendix 1 Rules'!$A$1:$N$16,14))+IF(F41="f1",VLOOKUP(F41,'Appendix 1 Rules'!$A$1:$N$16,14))+IF(F41="f2",VLOOKUP(F41,'Appendix 1 Rules'!$A$1:$N$16,14))+IF(F41="g",VLOOKUP(F41,'Appendix 1 Rules'!$A$1:$N$16,14))+IF(F41="h",VLOOKUP(F41,'Appendix 1 Rules'!$A$1:$N$16,14))+IF(F41="i1",VLOOKUP(F41,'Appendix 1 Rules'!$A$1:$N$16,14))+IF(F41="i2",VLOOKUP(F41,'Appendix 1 Rules'!$A$1:$N$16,14))+IF(F41="j",VLOOKUP(F41,'Appendix 1 Rules'!$A$1:$N$16,14))+IF(F41="k",VLOOKUP(F41,'Appendix 1 Rules'!$A$1:$N$16,14)))))</f>
        <v/>
      </c>
      <c r="I41" s="15"/>
      <c r="J41" s="16"/>
      <c r="K41" s="15"/>
      <c r="L41" s="16"/>
      <c r="M41" s="15"/>
      <c r="N41" s="16"/>
      <c r="O41" s="15"/>
      <c r="P41" s="16"/>
      <c r="Q41" s="15"/>
      <c r="R41" s="16"/>
      <c r="S41" s="15"/>
      <c r="T41" s="16"/>
      <c r="U41" s="15"/>
      <c r="V41" s="16"/>
      <c r="W41" s="15"/>
      <c r="X41" s="16"/>
      <c r="Y41" s="15"/>
      <c r="Z41" s="16"/>
      <c r="AA41" s="11"/>
      <c r="AB41" s="16"/>
      <c r="AC41" s="11"/>
      <c r="AD41" s="16"/>
      <c r="AE41" s="11"/>
      <c r="AF41" s="16"/>
    </row>
    <row r="42" spans="1:32" ht="18" customHeight="1" x14ac:dyDescent="0.2">
      <c r="B42" s="92"/>
      <c r="C42" s="12"/>
      <c r="D42" s="13"/>
      <c r="E42" s="12"/>
      <c r="F42" s="11"/>
      <c r="G42" s="26" t="str">
        <f>IF(F42="","",SUMPRODUCT(IF(I42="",0,INDEX('Appendix 1 Rules'!$B$2:$B$16,MATCH(F42,'Appendix 1 Rules'!$A$2:$A$16))))+(IF(K42="",0,INDEX('Appendix 1 Rules'!$C$2:$C$16,MATCH(F42,'Appendix 1 Rules'!$A$2:$A$16))))+(IF(M42="",0,INDEX('Appendix 1 Rules'!$D$2:$D$16,MATCH(F42,'Appendix 1 Rules'!$A$2:$A$16))))+(IF(O42="",0,INDEX('Appendix 1 Rules'!$E$2:$E$16,MATCH(F42,'Appendix 1 Rules'!$A$2:$A$16))))+(IF(Q42="",0,INDEX('Appendix 1 Rules'!$F$2:$F$16,MATCH(F42,'Appendix 1 Rules'!$A$2:$A$16))))+(IF(S42="",0,INDEX('Appendix 1 Rules'!$G$2:$G$16,MATCH(F42,'Appendix 1 Rules'!$A$2:$A$16))))+(IF(U42="",0,INDEX('Appendix 1 Rules'!$H$2:$H$16,MATCH(F42,'Appendix 1 Rules'!$A$2:$A$16))))+(IF(W42="",0,INDEX('Appendix 1 Rules'!$I$2:$I$16,MATCH(F42,'Appendix 1 Rules'!$A$2:$A$16))))+(IF(Y42="",0,INDEX('Appendix 1 Rules'!$J$2:$J$16,MATCH(F42,'Appendix 1 Rules'!$A$2:$A$16))))+(IF(AA42="",0,INDEX('Appendix 1 Rules'!$K$2:$K$16,MATCH(F42,'Appendix 1 Rules'!$A$2:$A$16))))+(IF(AC42="",0,INDEX('Appendix 1 Rules'!$L$2:$L$16,MATCH(F42,'Appendix 1 Rules'!$A$2:$A$16))))+(IF(AE42="",0,INDEX('Appendix 1 Rules'!$M$2:$M$16,MATCH(F42,'Appendix 1 Rules'!$A$2:$A$16))))+IF(F42="b1",VLOOKUP(F42,'Appendix 1 Rules'!$A$1:$N$16,14))+IF(F42="b2",VLOOKUP(F42,'Appendix 1 Rules'!$A$1:$N$16,14))+IF(F42="d",VLOOKUP(F42,'Appendix 1 Rules'!$A$1:$N$16,14))+IF(F42="f1",VLOOKUP(F42,'Appendix 1 Rules'!$A$1:$N$16,14))+IF(F42="f2",VLOOKUP(F42,'Appendix 1 Rules'!$A$1:$N$16,14))+IF(F42="g",VLOOKUP(F42,'Appendix 1 Rules'!$A$1:$N$16,14))+IF(F42="h",VLOOKUP(F42,'Appendix 1 Rules'!$A$1:$N$16,14))+IF(F42="i1",VLOOKUP(F42,'Appendix 1 Rules'!$A$1:$N$16,14))+IF(F42="i2",VLOOKUP(F42,'Appendix 1 Rules'!$A$1:$N$16,14))+IF(F42="j",VLOOKUP(F42,'Appendix 1 Rules'!$A$1:$N$16,14))+IF(F42="k",VLOOKUP(F42,'Appendix 1 Rules'!$A$1:$N$16,14)))</f>
        <v/>
      </c>
      <c r="H42" s="93" t="str">
        <f>IF(F42="","",IF(OR(F42="b1",F42="b2",F42="d",F42="f1",F42="f2",F42="h",F42="i1",F42="i2",F42="j",F42="k"),MIN(G42,VLOOKUP(F42,'Appx 1 (Res) Rules'!$A:$D,4,0)),MIN(G42,VLOOKUP(F42,'Appx 1 (Res) Rules'!$A:$D,4,0),SUMPRODUCT(IF(I42="",0,INDEX('Appendix 1 Rules'!$B$2:$B$16,MATCH(F42,'Appendix 1 Rules'!$A$2:$A$16))))+(IF(K42="",0,INDEX('Appendix 1 Rules'!$C$2:$C$16,MATCH(F42,'Appendix 1 Rules'!$A$2:$A$16))))+(IF(M42="",0,INDEX('Appendix 1 Rules'!$D$2:$D$16,MATCH(F42,'Appendix 1 Rules'!$A$2:$A$16))))+(IF(O42="",0,INDEX('Appendix 1 Rules'!$E$2:$E$16,MATCH(F42,'Appendix 1 Rules'!$A$2:$A$16))))+(IF(Q42="",0,INDEX('Appendix 1 Rules'!$F$2:$F$16,MATCH(F42,'Appendix 1 Rules'!$A$2:$A$16))))+(IF(S42="",0,INDEX('Appendix 1 Rules'!$G$2:$G$16,MATCH(F42,'Appendix 1 Rules'!$A$2:$A$16))))+(IF(U42="",0,INDEX('Appendix 1 Rules'!$H$2:$H$16,MATCH(F42,'Appendix 1 Rules'!$A$2:$A$16))))+(IF(W42="",0,INDEX('Appendix 1 Rules'!$I$2:$I$16,MATCH(F42,'Appendix 1 Rules'!$A$2:$A$16))))+(IF(Y42="",0,INDEX('Appendix 1 Rules'!$J$2:$J$16,MATCH(F42,'Appendix 1 Rules'!$A$2:$A$16))))+(IF(AA42="",0,INDEX('Appendix 1 Rules'!$K$2:$K$16,MATCH(F42,'Appendix 1 Rules'!$A$2:$A$16))))+(IF(AC42="",0,INDEX('Appendix 1 Rules'!$L$2:$L$16,MATCH(F42,'Appendix 1 Rules'!$A$2:$A$16))))+(IF(AE42="",0,INDEX('Appendix 1 Rules'!$M$2:$M$16,MATCH(F42,'Appendix 1 Rules'!$A$2:$A$16))))+IF(F42="b1",VLOOKUP(F42,'Appendix 1 Rules'!$A$1:$N$16,14))+IF(F42="b2",VLOOKUP(F42,'Appendix 1 Rules'!$A$1:$N$16,14))+IF(F42="d",VLOOKUP(F42,'Appendix 1 Rules'!$A$1:$N$16,14))+IF(F42="f1",VLOOKUP(F42,'Appendix 1 Rules'!$A$1:$N$16,14))+IF(F42="f2",VLOOKUP(F42,'Appendix 1 Rules'!$A$1:$N$16,14))+IF(F42="g",VLOOKUP(F42,'Appendix 1 Rules'!$A$1:$N$16,14))+IF(F42="h",VLOOKUP(F42,'Appendix 1 Rules'!$A$1:$N$16,14))+IF(F42="i1",VLOOKUP(F42,'Appendix 1 Rules'!$A$1:$N$16,14))+IF(F42="i2",VLOOKUP(F42,'Appendix 1 Rules'!$A$1:$N$16,14))+IF(F42="j",VLOOKUP(F42,'Appendix 1 Rules'!$A$1:$N$16,14))+IF(F42="k",VLOOKUP(F42,'Appendix 1 Rules'!$A$1:$N$16,14)))))</f>
        <v/>
      </c>
      <c r="I42" s="14"/>
      <c r="J42" s="17"/>
      <c r="K42" s="14"/>
      <c r="L42" s="17"/>
      <c r="M42" s="14"/>
      <c r="N42" s="17"/>
      <c r="O42" s="14"/>
      <c r="P42" s="17"/>
      <c r="Q42" s="90"/>
      <c r="R42" s="17"/>
      <c r="S42" s="14"/>
      <c r="T42" s="17"/>
      <c r="U42" s="14"/>
      <c r="V42" s="17"/>
      <c r="W42" s="91"/>
      <c r="X42" s="17"/>
      <c r="Y42" s="91"/>
      <c r="Z42" s="17"/>
      <c r="AA42" s="11"/>
      <c r="AB42" s="16"/>
      <c r="AC42" s="11"/>
      <c r="AD42" s="16"/>
      <c r="AE42" s="11"/>
      <c r="AF42" s="16"/>
    </row>
    <row r="43" spans="1:32" ht="18" customHeight="1" x14ac:dyDescent="0.2">
      <c r="B43" s="92"/>
      <c r="C43" s="12"/>
      <c r="D43" s="13"/>
      <c r="E43" s="12"/>
      <c r="F43" s="11"/>
      <c r="G43" s="26" t="str">
        <f>IF(F43="","",SUMPRODUCT(IF(I43="",0,INDEX('Appendix 1 Rules'!$B$2:$B$16,MATCH(F43,'Appendix 1 Rules'!$A$2:$A$16))))+(IF(K43="",0,INDEX('Appendix 1 Rules'!$C$2:$C$16,MATCH(F43,'Appendix 1 Rules'!$A$2:$A$16))))+(IF(M43="",0,INDEX('Appendix 1 Rules'!$D$2:$D$16,MATCH(F43,'Appendix 1 Rules'!$A$2:$A$16))))+(IF(O43="",0,INDEX('Appendix 1 Rules'!$E$2:$E$16,MATCH(F43,'Appendix 1 Rules'!$A$2:$A$16))))+(IF(Q43="",0,INDEX('Appendix 1 Rules'!$F$2:$F$16,MATCH(F43,'Appendix 1 Rules'!$A$2:$A$16))))+(IF(S43="",0,INDEX('Appendix 1 Rules'!$G$2:$G$16,MATCH(F43,'Appendix 1 Rules'!$A$2:$A$16))))+(IF(U43="",0,INDEX('Appendix 1 Rules'!$H$2:$H$16,MATCH(F43,'Appendix 1 Rules'!$A$2:$A$16))))+(IF(W43="",0,INDEX('Appendix 1 Rules'!$I$2:$I$16,MATCH(F43,'Appendix 1 Rules'!$A$2:$A$16))))+(IF(Y43="",0,INDEX('Appendix 1 Rules'!$J$2:$J$16,MATCH(F43,'Appendix 1 Rules'!$A$2:$A$16))))+(IF(AA43="",0,INDEX('Appendix 1 Rules'!$K$2:$K$16,MATCH(F43,'Appendix 1 Rules'!$A$2:$A$16))))+(IF(AC43="",0,INDEX('Appendix 1 Rules'!$L$2:$L$16,MATCH(F43,'Appendix 1 Rules'!$A$2:$A$16))))+(IF(AE43="",0,INDEX('Appendix 1 Rules'!$M$2:$M$16,MATCH(F43,'Appendix 1 Rules'!$A$2:$A$16))))+IF(F43="b1",VLOOKUP(F43,'Appendix 1 Rules'!$A$1:$N$16,14))+IF(F43="b2",VLOOKUP(F43,'Appendix 1 Rules'!$A$1:$N$16,14))+IF(F43="d",VLOOKUP(F43,'Appendix 1 Rules'!$A$1:$N$16,14))+IF(F43="f1",VLOOKUP(F43,'Appendix 1 Rules'!$A$1:$N$16,14))+IF(F43="f2",VLOOKUP(F43,'Appendix 1 Rules'!$A$1:$N$16,14))+IF(F43="g",VLOOKUP(F43,'Appendix 1 Rules'!$A$1:$N$16,14))+IF(F43="h",VLOOKUP(F43,'Appendix 1 Rules'!$A$1:$N$16,14))+IF(F43="i1",VLOOKUP(F43,'Appendix 1 Rules'!$A$1:$N$16,14))+IF(F43="i2",VLOOKUP(F43,'Appendix 1 Rules'!$A$1:$N$16,14))+IF(F43="j",VLOOKUP(F43,'Appendix 1 Rules'!$A$1:$N$16,14))+IF(F43="k",VLOOKUP(F43,'Appendix 1 Rules'!$A$1:$N$16,14)))</f>
        <v/>
      </c>
      <c r="H43" s="93" t="str">
        <f>IF(F43="","",IF(OR(F43="b1",F43="b2",F43="d",F43="f1",F43="f2",F43="h",F43="i1",F43="i2",F43="j",F43="k"),MIN(G43,VLOOKUP(F43,'Appx 1 (Res) Rules'!$A:$D,4,0)),MIN(G43,VLOOKUP(F43,'Appx 1 (Res) Rules'!$A:$D,4,0),SUMPRODUCT(IF(I43="",0,INDEX('Appendix 1 Rules'!$B$2:$B$16,MATCH(F43,'Appendix 1 Rules'!$A$2:$A$16))))+(IF(K43="",0,INDEX('Appendix 1 Rules'!$C$2:$C$16,MATCH(F43,'Appendix 1 Rules'!$A$2:$A$16))))+(IF(M43="",0,INDEX('Appendix 1 Rules'!$D$2:$D$16,MATCH(F43,'Appendix 1 Rules'!$A$2:$A$16))))+(IF(O43="",0,INDEX('Appendix 1 Rules'!$E$2:$E$16,MATCH(F43,'Appendix 1 Rules'!$A$2:$A$16))))+(IF(Q43="",0,INDEX('Appendix 1 Rules'!$F$2:$F$16,MATCH(F43,'Appendix 1 Rules'!$A$2:$A$16))))+(IF(S43="",0,INDEX('Appendix 1 Rules'!$G$2:$G$16,MATCH(F43,'Appendix 1 Rules'!$A$2:$A$16))))+(IF(U43="",0,INDEX('Appendix 1 Rules'!$H$2:$H$16,MATCH(F43,'Appendix 1 Rules'!$A$2:$A$16))))+(IF(W43="",0,INDEX('Appendix 1 Rules'!$I$2:$I$16,MATCH(F43,'Appendix 1 Rules'!$A$2:$A$16))))+(IF(Y43="",0,INDEX('Appendix 1 Rules'!$J$2:$J$16,MATCH(F43,'Appendix 1 Rules'!$A$2:$A$16))))+(IF(AA43="",0,INDEX('Appendix 1 Rules'!$K$2:$K$16,MATCH(F43,'Appendix 1 Rules'!$A$2:$A$16))))+(IF(AC43="",0,INDEX('Appendix 1 Rules'!$L$2:$L$16,MATCH(F43,'Appendix 1 Rules'!$A$2:$A$16))))+(IF(AE43="",0,INDEX('Appendix 1 Rules'!$M$2:$M$16,MATCH(F43,'Appendix 1 Rules'!$A$2:$A$16))))+IF(F43="b1",VLOOKUP(F43,'Appendix 1 Rules'!$A$1:$N$16,14))+IF(F43="b2",VLOOKUP(F43,'Appendix 1 Rules'!$A$1:$N$16,14))+IF(F43="d",VLOOKUP(F43,'Appendix 1 Rules'!$A$1:$N$16,14))+IF(F43="f1",VLOOKUP(F43,'Appendix 1 Rules'!$A$1:$N$16,14))+IF(F43="f2",VLOOKUP(F43,'Appendix 1 Rules'!$A$1:$N$16,14))+IF(F43="g",VLOOKUP(F43,'Appendix 1 Rules'!$A$1:$N$16,14))+IF(F43="h",VLOOKUP(F43,'Appendix 1 Rules'!$A$1:$N$16,14))+IF(F43="i1",VLOOKUP(F43,'Appendix 1 Rules'!$A$1:$N$16,14))+IF(F43="i2",VLOOKUP(F43,'Appendix 1 Rules'!$A$1:$N$16,14))+IF(F43="j",VLOOKUP(F43,'Appendix 1 Rules'!$A$1:$N$16,14))+IF(F43="k",VLOOKUP(F43,'Appendix 1 Rules'!$A$1:$N$16,14)))))</f>
        <v/>
      </c>
      <c r="I43" s="15"/>
      <c r="J43" s="16"/>
      <c r="K43" s="15"/>
      <c r="L43" s="16"/>
      <c r="M43" s="15"/>
      <c r="N43" s="16"/>
      <c r="O43" s="15"/>
      <c r="P43" s="16"/>
      <c r="Q43" s="15"/>
      <c r="R43" s="16"/>
      <c r="S43" s="15"/>
      <c r="T43" s="16"/>
      <c r="U43" s="15"/>
      <c r="V43" s="16"/>
      <c r="W43" s="15"/>
      <c r="X43" s="16"/>
      <c r="Y43" s="15"/>
      <c r="Z43" s="16"/>
      <c r="AA43" s="11"/>
      <c r="AB43" s="16"/>
      <c r="AC43" s="11"/>
      <c r="AD43" s="16"/>
      <c r="AE43" s="11"/>
      <c r="AF43" s="16"/>
    </row>
    <row r="44" spans="1:32" ht="18" customHeight="1" x14ac:dyDescent="0.2">
      <c r="B44" s="92"/>
      <c r="C44" s="12"/>
      <c r="D44" s="13"/>
      <c r="E44" s="12"/>
      <c r="F44" s="11"/>
      <c r="G44" s="26" t="str">
        <f>IF(F44="","",SUMPRODUCT(IF(I44="",0,INDEX('Appendix 1 Rules'!$B$2:$B$16,MATCH(F44,'Appendix 1 Rules'!$A$2:$A$16))))+(IF(K44="",0,INDEX('Appendix 1 Rules'!$C$2:$C$16,MATCH(F44,'Appendix 1 Rules'!$A$2:$A$16))))+(IF(M44="",0,INDEX('Appendix 1 Rules'!$D$2:$D$16,MATCH(F44,'Appendix 1 Rules'!$A$2:$A$16))))+(IF(O44="",0,INDEX('Appendix 1 Rules'!$E$2:$E$16,MATCH(F44,'Appendix 1 Rules'!$A$2:$A$16))))+(IF(Q44="",0,INDEX('Appendix 1 Rules'!$F$2:$F$16,MATCH(F44,'Appendix 1 Rules'!$A$2:$A$16))))+(IF(S44="",0,INDEX('Appendix 1 Rules'!$G$2:$G$16,MATCH(F44,'Appendix 1 Rules'!$A$2:$A$16))))+(IF(U44="",0,INDEX('Appendix 1 Rules'!$H$2:$H$16,MATCH(F44,'Appendix 1 Rules'!$A$2:$A$16))))+(IF(W44="",0,INDEX('Appendix 1 Rules'!$I$2:$I$16,MATCH(F44,'Appendix 1 Rules'!$A$2:$A$16))))+(IF(Y44="",0,INDEX('Appendix 1 Rules'!$J$2:$J$16,MATCH(F44,'Appendix 1 Rules'!$A$2:$A$16))))+(IF(AA44="",0,INDEX('Appendix 1 Rules'!$K$2:$K$16,MATCH(F44,'Appendix 1 Rules'!$A$2:$A$16))))+(IF(AC44="",0,INDEX('Appendix 1 Rules'!$L$2:$L$16,MATCH(F44,'Appendix 1 Rules'!$A$2:$A$16))))+(IF(AE44="",0,INDEX('Appendix 1 Rules'!$M$2:$M$16,MATCH(F44,'Appendix 1 Rules'!$A$2:$A$16))))+IF(F44="b1",VLOOKUP(F44,'Appendix 1 Rules'!$A$1:$N$16,14))+IF(F44="b2",VLOOKUP(F44,'Appendix 1 Rules'!$A$1:$N$16,14))+IF(F44="d",VLOOKUP(F44,'Appendix 1 Rules'!$A$1:$N$16,14))+IF(F44="f1",VLOOKUP(F44,'Appendix 1 Rules'!$A$1:$N$16,14))+IF(F44="f2",VLOOKUP(F44,'Appendix 1 Rules'!$A$1:$N$16,14))+IF(F44="g",VLOOKUP(F44,'Appendix 1 Rules'!$A$1:$N$16,14))+IF(F44="h",VLOOKUP(F44,'Appendix 1 Rules'!$A$1:$N$16,14))+IF(F44="i1",VLOOKUP(F44,'Appendix 1 Rules'!$A$1:$N$16,14))+IF(F44="i2",VLOOKUP(F44,'Appendix 1 Rules'!$A$1:$N$16,14))+IF(F44="j",VLOOKUP(F44,'Appendix 1 Rules'!$A$1:$N$16,14))+IF(F44="k",VLOOKUP(F44,'Appendix 1 Rules'!$A$1:$N$16,14)))</f>
        <v/>
      </c>
      <c r="H44" s="93" t="str">
        <f>IF(F44="","",IF(OR(F44="b1",F44="b2",F44="d",F44="f1",F44="f2",F44="h",F44="i1",F44="i2",F44="j",F44="k"),MIN(G44,VLOOKUP(F44,'Appx 1 (Res) Rules'!$A:$D,4,0)),MIN(G44,VLOOKUP(F44,'Appx 1 (Res) Rules'!$A:$D,4,0),SUMPRODUCT(IF(I44="",0,INDEX('Appendix 1 Rules'!$B$2:$B$16,MATCH(F44,'Appendix 1 Rules'!$A$2:$A$16))))+(IF(K44="",0,INDEX('Appendix 1 Rules'!$C$2:$C$16,MATCH(F44,'Appendix 1 Rules'!$A$2:$A$16))))+(IF(M44="",0,INDEX('Appendix 1 Rules'!$D$2:$D$16,MATCH(F44,'Appendix 1 Rules'!$A$2:$A$16))))+(IF(O44="",0,INDEX('Appendix 1 Rules'!$E$2:$E$16,MATCH(F44,'Appendix 1 Rules'!$A$2:$A$16))))+(IF(Q44="",0,INDEX('Appendix 1 Rules'!$F$2:$F$16,MATCH(F44,'Appendix 1 Rules'!$A$2:$A$16))))+(IF(S44="",0,INDEX('Appendix 1 Rules'!$G$2:$G$16,MATCH(F44,'Appendix 1 Rules'!$A$2:$A$16))))+(IF(U44="",0,INDEX('Appendix 1 Rules'!$H$2:$H$16,MATCH(F44,'Appendix 1 Rules'!$A$2:$A$16))))+(IF(W44="",0,INDEX('Appendix 1 Rules'!$I$2:$I$16,MATCH(F44,'Appendix 1 Rules'!$A$2:$A$16))))+(IF(Y44="",0,INDEX('Appendix 1 Rules'!$J$2:$J$16,MATCH(F44,'Appendix 1 Rules'!$A$2:$A$16))))+(IF(AA44="",0,INDEX('Appendix 1 Rules'!$K$2:$K$16,MATCH(F44,'Appendix 1 Rules'!$A$2:$A$16))))+(IF(AC44="",0,INDEX('Appendix 1 Rules'!$L$2:$L$16,MATCH(F44,'Appendix 1 Rules'!$A$2:$A$16))))+(IF(AE44="",0,INDEX('Appendix 1 Rules'!$M$2:$M$16,MATCH(F44,'Appendix 1 Rules'!$A$2:$A$16))))+IF(F44="b1",VLOOKUP(F44,'Appendix 1 Rules'!$A$1:$N$16,14))+IF(F44="b2",VLOOKUP(F44,'Appendix 1 Rules'!$A$1:$N$16,14))+IF(F44="d",VLOOKUP(F44,'Appendix 1 Rules'!$A$1:$N$16,14))+IF(F44="f1",VLOOKUP(F44,'Appendix 1 Rules'!$A$1:$N$16,14))+IF(F44="f2",VLOOKUP(F44,'Appendix 1 Rules'!$A$1:$N$16,14))+IF(F44="g",VLOOKUP(F44,'Appendix 1 Rules'!$A$1:$N$16,14))+IF(F44="h",VLOOKUP(F44,'Appendix 1 Rules'!$A$1:$N$16,14))+IF(F44="i1",VLOOKUP(F44,'Appendix 1 Rules'!$A$1:$N$16,14))+IF(F44="i2",VLOOKUP(F44,'Appendix 1 Rules'!$A$1:$N$16,14))+IF(F44="j",VLOOKUP(F44,'Appendix 1 Rules'!$A$1:$N$16,14))+IF(F44="k",VLOOKUP(F44,'Appendix 1 Rules'!$A$1:$N$16,14)))))</f>
        <v/>
      </c>
      <c r="I44" s="14"/>
      <c r="J44" s="17"/>
      <c r="K44" s="14"/>
      <c r="L44" s="17"/>
      <c r="M44" s="14"/>
      <c r="N44" s="17"/>
      <c r="O44" s="14"/>
      <c r="P44" s="17"/>
      <c r="Q44" s="90"/>
      <c r="R44" s="17"/>
      <c r="S44" s="14"/>
      <c r="T44" s="17"/>
      <c r="U44" s="14"/>
      <c r="V44" s="17"/>
      <c r="W44" s="91"/>
      <c r="X44" s="17"/>
      <c r="Y44" s="91"/>
      <c r="Z44" s="17"/>
      <c r="AA44" s="11"/>
      <c r="AB44" s="16"/>
      <c r="AC44" s="11"/>
      <c r="AD44" s="16"/>
      <c r="AE44" s="11"/>
      <c r="AF44" s="16"/>
    </row>
    <row r="45" spans="1:32" ht="18" customHeight="1" x14ac:dyDescent="0.2">
      <c r="B45" s="92"/>
      <c r="C45" s="12"/>
      <c r="D45" s="13"/>
      <c r="E45" s="12"/>
      <c r="F45" s="11"/>
      <c r="G45" s="26" t="str">
        <f>IF(F45="","",SUMPRODUCT(IF(I45="",0,INDEX('Appendix 1 Rules'!$B$2:$B$16,MATCH(F45,'Appendix 1 Rules'!$A$2:$A$16))))+(IF(K45="",0,INDEX('Appendix 1 Rules'!$C$2:$C$16,MATCH(F45,'Appendix 1 Rules'!$A$2:$A$16))))+(IF(M45="",0,INDEX('Appendix 1 Rules'!$D$2:$D$16,MATCH(F45,'Appendix 1 Rules'!$A$2:$A$16))))+(IF(O45="",0,INDEX('Appendix 1 Rules'!$E$2:$E$16,MATCH(F45,'Appendix 1 Rules'!$A$2:$A$16))))+(IF(Q45="",0,INDEX('Appendix 1 Rules'!$F$2:$F$16,MATCH(F45,'Appendix 1 Rules'!$A$2:$A$16))))+(IF(S45="",0,INDEX('Appendix 1 Rules'!$G$2:$G$16,MATCH(F45,'Appendix 1 Rules'!$A$2:$A$16))))+(IF(U45="",0,INDEX('Appendix 1 Rules'!$H$2:$H$16,MATCH(F45,'Appendix 1 Rules'!$A$2:$A$16))))+(IF(W45="",0,INDEX('Appendix 1 Rules'!$I$2:$I$16,MATCH(F45,'Appendix 1 Rules'!$A$2:$A$16))))+(IF(Y45="",0,INDEX('Appendix 1 Rules'!$J$2:$J$16,MATCH(F45,'Appendix 1 Rules'!$A$2:$A$16))))+(IF(AA45="",0,INDEX('Appendix 1 Rules'!$K$2:$K$16,MATCH(F45,'Appendix 1 Rules'!$A$2:$A$16))))+(IF(AC45="",0,INDEX('Appendix 1 Rules'!$L$2:$L$16,MATCH(F45,'Appendix 1 Rules'!$A$2:$A$16))))+(IF(AE45="",0,INDEX('Appendix 1 Rules'!$M$2:$M$16,MATCH(F45,'Appendix 1 Rules'!$A$2:$A$16))))+IF(F45="b1",VLOOKUP(F45,'Appendix 1 Rules'!$A$1:$N$16,14))+IF(F45="b2",VLOOKUP(F45,'Appendix 1 Rules'!$A$1:$N$16,14))+IF(F45="d",VLOOKUP(F45,'Appendix 1 Rules'!$A$1:$N$16,14))+IF(F45="f1",VLOOKUP(F45,'Appendix 1 Rules'!$A$1:$N$16,14))+IF(F45="f2",VLOOKUP(F45,'Appendix 1 Rules'!$A$1:$N$16,14))+IF(F45="g",VLOOKUP(F45,'Appendix 1 Rules'!$A$1:$N$16,14))+IF(F45="h",VLOOKUP(F45,'Appendix 1 Rules'!$A$1:$N$16,14))+IF(F45="i1",VLOOKUP(F45,'Appendix 1 Rules'!$A$1:$N$16,14))+IF(F45="i2",VLOOKUP(F45,'Appendix 1 Rules'!$A$1:$N$16,14))+IF(F45="j",VLOOKUP(F45,'Appendix 1 Rules'!$A$1:$N$16,14))+IF(F45="k",VLOOKUP(F45,'Appendix 1 Rules'!$A$1:$N$16,14)))</f>
        <v/>
      </c>
      <c r="H45" s="93" t="str">
        <f>IF(F45="","",IF(OR(F45="b1",F45="b2",F45="d",F45="f1",F45="f2",F45="h",F45="i1",F45="i2",F45="j",F45="k"),MIN(G45,VLOOKUP(F45,'Appx 1 (Res) Rules'!$A:$D,4,0)),MIN(G45,VLOOKUP(F45,'Appx 1 (Res) Rules'!$A:$D,4,0),SUMPRODUCT(IF(I45="",0,INDEX('Appendix 1 Rules'!$B$2:$B$16,MATCH(F45,'Appendix 1 Rules'!$A$2:$A$16))))+(IF(K45="",0,INDEX('Appendix 1 Rules'!$C$2:$C$16,MATCH(F45,'Appendix 1 Rules'!$A$2:$A$16))))+(IF(M45="",0,INDEX('Appendix 1 Rules'!$D$2:$D$16,MATCH(F45,'Appendix 1 Rules'!$A$2:$A$16))))+(IF(O45="",0,INDEX('Appendix 1 Rules'!$E$2:$E$16,MATCH(F45,'Appendix 1 Rules'!$A$2:$A$16))))+(IF(Q45="",0,INDEX('Appendix 1 Rules'!$F$2:$F$16,MATCH(F45,'Appendix 1 Rules'!$A$2:$A$16))))+(IF(S45="",0,INDEX('Appendix 1 Rules'!$G$2:$G$16,MATCH(F45,'Appendix 1 Rules'!$A$2:$A$16))))+(IF(U45="",0,INDEX('Appendix 1 Rules'!$H$2:$H$16,MATCH(F45,'Appendix 1 Rules'!$A$2:$A$16))))+(IF(W45="",0,INDEX('Appendix 1 Rules'!$I$2:$I$16,MATCH(F45,'Appendix 1 Rules'!$A$2:$A$16))))+(IF(Y45="",0,INDEX('Appendix 1 Rules'!$J$2:$J$16,MATCH(F45,'Appendix 1 Rules'!$A$2:$A$16))))+(IF(AA45="",0,INDEX('Appendix 1 Rules'!$K$2:$K$16,MATCH(F45,'Appendix 1 Rules'!$A$2:$A$16))))+(IF(AC45="",0,INDEX('Appendix 1 Rules'!$L$2:$L$16,MATCH(F45,'Appendix 1 Rules'!$A$2:$A$16))))+(IF(AE45="",0,INDEX('Appendix 1 Rules'!$M$2:$M$16,MATCH(F45,'Appendix 1 Rules'!$A$2:$A$16))))+IF(F45="b1",VLOOKUP(F45,'Appendix 1 Rules'!$A$1:$N$16,14))+IF(F45="b2",VLOOKUP(F45,'Appendix 1 Rules'!$A$1:$N$16,14))+IF(F45="d",VLOOKUP(F45,'Appendix 1 Rules'!$A$1:$N$16,14))+IF(F45="f1",VLOOKUP(F45,'Appendix 1 Rules'!$A$1:$N$16,14))+IF(F45="f2",VLOOKUP(F45,'Appendix 1 Rules'!$A$1:$N$16,14))+IF(F45="g",VLOOKUP(F45,'Appendix 1 Rules'!$A$1:$N$16,14))+IF(F45="h",VLOOKUP(F45,'Appendix 1 Rules'!$A$1:$N$16,14))+IF(F45="i1",VLOOKUP(F45,'Appendix 1 Rules'!$A$1:$N$16,14))+IF(F45="i2",VLOOKUP(F45,'Appendix 1 Rules'!$A$1:$N$16,14))+IF(F45="j",VLOOKUP(F45,'Appendix 1 Rules'!$A$1:$N$16,14))+IF(F45="k",VLOOKUP(F45,'Appendix 1 Rules'!$A$1:$N$16,14)))))</f>
        <v/>
      </c>
      <c r="I45" s="15"/>
      <c r="J45" s="16"/>
      <c r="K45" s="15"/>
      <c r="L45" s="16"/>
      <c r="M45" s="15"/>
      <c r="N45" s="16"/>
      <c r="O45" s="15"/>
      <c r="P45" s="16"/>
      <c r="Q45" s="15"/>
      <c r="R45" s="16"/>
      <c r="S45" s="15"/>
      <c r="T45" s="16"/>
      <c r="U45" s="15"/>
      <c r="V45" s="16"/>
      <c r="W45" s="15"/>
      <c r="X45" s="16"/>
      <c r="Y45" s="15"/>
      <c r="Z45" s="16"/>
      <c r="AA45" s="11"/>
      <c r="AB45" s="16"/>
      <c r="AC45" s="11"/>
      <c r="AD45" s="16"/>
      <c r="AE45" s="11"/>
      <c r="AF45" s="16"/>
    </row>
    <row r="46" spans="1:32" ht="18" customHeight="1" x14ac:dyDescent="0.2">
      <c r="B46" s="92"/>
      <c r="C46" s="12"/>
      <c r="D46" s="13"/>
      <c r="E46" s="12"/>
      <c r="F46" s="11"/>
      <c r="G46" s="26" t="str">
        <f>IF(F46="","",SUMPRODUCT(IF(I46="",0,INDEX('Appendix 1 Rules'!$B$2:$B$16,MATCH(F46,'Appendix 1 Rules'!$A$2:$A$16))))+(IF(K46="",0,INDEX('Appendix 1 Rules'!$C$2:$C$16,MATCH(F46,'Appendix 1 Rules'!$A$2:$A$16))))+(IF(M46="",0,INDEX('Appendix 1 Rules'!$D$2:$D$16,MATCH(F46,'Appendix 1 Rules'!$A$2:$A$16))))+(IF(O46="",0,INDEX('Appendix 1 Rules'!$E$2:$E$16,MATCH(F46,'Appendix 1 Rules'!$A$2:$A$16))))+(IF(Q46="",0,INDEX('Appendix 1 Rules'!$F$2:$F$16,MATCH(F46,'Appendix 1 Rules'!$A$2:$A$16))))+(IF(S46="",0,INDEX('Appendix 1 Rules'!$G$2:$G$16,MATCH(F46,'Appendix 1 Rules'!$A$2:$A$16))))+(IF(U46="",0,INDEX('Appendix 1 Rules'!$H$2:$H$16,MATCH(F46,'Appendix 1 Rules'!$A$2:$A$16))))+(IF(W46="",0,INDEX('Appendix 1 Rules'!$I$2:$I$16,MATCH(F46,'Appendix 1 Rules'!$A$2:$A$16))))+(IF(Y46="",0,INDEX('Appendix 1 Rules'!$J$2:$J$16,MATCH(F46,'Appendix 1 Rules'!$A$2:$A$16))))+(IF(AA46="",0,INDEX('Appendix 1 Rules'!$K$2:$K$16,MATCH(F46,'Appendix 1 Rules'!$A$2:$A$16))))+(IF(AC46="",0,INDEX('Appendix 1 Rules'!$L$2:$L$16,MATCH(F46,'Appendix 1 Rules'!$A$2:$A$16))))+(IF(AE46="",0,INDEX('Appendix 1 Rules'!$M$2:$M$16,MATCH(F46,'Appendix 1 Rules'!$A$2:$A$16))))+IF(F46="b1",VLOOKUP(F46,'Appendix 1 Rules'!$A$1:$N$16,14))+IF(F46="b2",VLOOKUP(F46,'Appendix 1 Rules'!$A$1:$N$16,14))+IF(F46="d",VLOOKUP(F46,'Appendix 1 Rules'!$A$1:$N$16,14))+IF(F46="f1",VLOOKUP(F46,'Appendix 1 Rules'!$A$1:$N$16,14))+IF(F46="f2",VLOOKUP(F46,'Appendix 1 Rules'!$A$1:$N$16,14))+IF(F46="g",VLOOKUP(F46,'Appendix 1 Rules'!$A$1:$N$16,14))+IF(F46="h",VLOOKUP(F46,'Appendix 1 Rules'!$A$1:$N$16,14))+IF(F46="i1",VLOOKUP(F46,'Appendix 1 Rules'!$A$1:$N$16,14))+IF(F46="i2",VLOOKUP(F46,'Appendix 1 Rules'!$A$1:$N$16,14))+IF(F46="j",VLOOKUP(F46,'Appendix 1 Rules'!$A$1:$N$16,14))+IF(F46="k",VLOOKUP(F46,'Appendix 1 Rules'!$A$1:$N$16,14)))</f>
        <v/>
      </c>
      <c r="H46" s="93" t="str">
        <f>IF(F46="","",IF(OR(F46="b1",F46="b2",F46="d",F46="f1",F46="f2",F46="h",F46="i1",F46="i2",F46="j",F46="k"),MIN(G46,VLOOKUP(F46,'Appx 1 (Res) Rules'!$A:$D,4,0)),MIN(G46,VLOOKUP(F46,'Appx 1 (Res) Rules'!$A:$D,4,0),SUMPRODUCT(IF(I46="",0,INDEX('Appendix 1 Rules'!$B$2:$B$16,MATCH(F46,'Appendix 1 Rules'!$A$2:$A$16))))+(IF(K46="",0,INDEX('Appendix 1 Rules'!$C$2:$C$16,MATCH(F46,'Appendix 1 Rules'!$A$2:$A$16))))+(IF(M46="",0,INDEX('Appendix 1 Rules'!$D$2:$D$16,MATCH(F46,'Appendix 1 Rules'!$A$2:$A$16))))+(IF(O46="",0,INDEX('Appendix 1 Rules'!$E$2:$E$16,MATCH(F46,'Appendix 1 Rules'!$A$2:$A$16))))+(IF(Q46="",0,INDEX('Appendix 1 Rules'!$F$2:$F$16,MATCH(F46,'Appendix 1 Rules'!$A$2:$A$16))))+(IF(S46="",0,INDEX('Appendix 1 Rules'!$G$2:$G$16,MATCH(F46,'Appendix 1 Rules'!$A$2:$A$16))))+(IF(U46="",0,INDEX('Appendix 1 Rules'!$H$2:$H$16,MATCH(F46,'Appendix 1 Rules'!$A$2:$A$16))))+(IF(W46="",0,INDEX('Appendix 1 Rules'!$I$2:$I$16,MATCH(F46,'Appendix 1 Rules'!$A$2:$A$16))))+(IF(Y46="",0,INDEX('Appendix 1 Rules'!$J$2:$J$16,MATCH(F46,'Appendix 1 Rules'!$A$2:$A$16))))+(IF(AA46="",0,INDEX('Appendix 1 Rules'!$K$2:$K$16,MATCH(F46,'Appendix 1 Rules'!$A$2:$A$16))))+(IF(AC46="",0,INDEX('Appendix 1 Rules'!$L$2:$L$16,MATCH(F46,'Appendix 1 Rules'!$A$2:$A$16))))+(IF(AE46="",0,INDEX('Appendix 1 Rules'!$M$2:$M$16,MATCH(F46,'Appendix 1 Rules'!$A$2:$A$16))))+IF(F46="b1",VLOOKUP(F46,'Appendix 1 Rules'!$A$1:$N$16,14))+IF(F46="b2",VLOOKUP(F46,'Appendix 1 Rules'!$A$1:$N$16,14))+IF(F46="d",VLOOKUP(F46,'Appendix 1 Rules'!$A$1:$N$16,14))+IF(F46="f1",VLOOKUP(F46,'Appendix 1 Rules'!$A$1:$N$16,14))+IF(F46="f2",VLOOKUP(F46,'Appendix 1 Rules'!$A$1:$N$16,14))+IF(F46="g",VLOOKUP(F46,'Appendix 1 Rules'!$A$1:$N$16,14))+IF(F46="h",VLOOKUP(F46,'Appendix 1 Rules'!$A$1:$N$16,14))+IF(F46="i1",VLOOKUP(F46,'Appendix 1 Rules'!$A$1:$N$16,14))+IF(F46="i2",VLOOKUP(F46,'Appendix 1 Rules'!$A$1:$N$16,14))+IF(F46="j",VLOOKUP(F46,'Appendix 1 Rules'!$A$1:$N$16,14))+IF(F46="k",VLOOKUP(F46,'Appendix 1 Rules'!$A$1:$N$16,14)))))</f>
        <v/>
      </c>
      <c r="I46" s="14"/>
      <c r="J46" s="17"/>
      <c r="K46" s="14"/>
      <c r="L46" s="17"/>
      <c r="M46" s="14"/>
      <c r="N46" s="17"/>
      <c r="O46" s="14"/>
      <c r="P46" s="17"/>
      <c r="Q46" s="90"/>
      <c r="R46" s="17"/>
      <c r="S46" s="14"/>
      <c r="T46" s="17"/>
      <c r="U46" s="14"/>
      <c r="V46" s="17"/>
      <c r="W46" s="91"/>
      <c r="X46" s="17"/>
      <c r="Y46" s="91"/>
      <c r="Z46" s="17"/>
      <c r="AA46" s="11"/>
      <c r="AB46" s="16"/>
      <c r="AC46" s="11"/>
      <c r="AD46" s="16"/>
      <c r="AE46" s="11"/>
      <c r="AF46" s="16"/>
    </row>
    <row r="47" spans="1:32" ht="18" customHeight="1" x14ac:dyDescent="0.2">
      <c r="B47" s="92"/>
      <c r="C47" s="12"/>
      <c r="D47" s="13"/>
      <c r="E47" s="12"/>
      <c r="F47" s="11"/>
      <c r="G47" s="26" t="str">
        <f>IF(F47="","",SUMPRODUCT(IF(I47="",0,INDEX('Appendix 1 Rules'!$B$2:$B$16,MATCH(F47,'Appendix 1 Rules'!$A$2:$A$16))))+(IF(K47="",0,INDEX('Appendix 1 Rules'!$C$2:$C$16,MATCH(F47,'Appendix 1 Rules'!$A$2:$A$16))))+(IF(M47="",0,INDEX('Appendix 1 Rules'!$D$2:$D$16,MATCH(F47,'Appendix 1 Rules'!$A$2:$A$16))))+(IF(O47="",0,INDEX('Appendix 1 Rules'!$E$2:$E$16,MATCH(F47,'Appendix 1 Rules'!$A$2:$A$16))))+(IF(Q47="",0,INDEX('Appendix 1 Rules'!$F$2:$F$16,MATCH(F47,'Appendix 1 Rules'!$A$2:$A$16))))+(IF(S47="",0,INDEX('Appendix 1 Rules'!$G$2:$G$16,MATCH(F47,'Appendix 1 Rules'!$A$2:$A$16))))+(IF(U47="",0,INDEX('Appendix 1 Rules'!$H$2:$H$16,MATCH(F47,'Appendix 1 Rules'!$A$2:$A$16))))+(IF(W47="",0,INDEX('Appendix 1 Rules'!$I$2:$I$16,MATCH(F47,'Appendix 1 Rules'!$A$2:$A$16))))+(IF(Y47="",0,INDEX('Appendix 1 Rules'!$J$2:$J$16,MATCH(F47,'Appendix 1 Rules'!$A$2:$A$16))))+(IF(AA47="",0,INDEX('Appendix 1 Rules'!$K$2:$K$16,MATCH(F47,'Appendix 1 Rules'!$A$2:$A$16))))+(IF(AC47="",0,INDEX('Appendix 1 Rules'!$L$2:$L$16,MATCH(F47,'Appendix 1 Rules'!$A$2:$A$16))))+(IF(AE47="",0,INDEX('Appendix 1 Rules'!$M$2:$M$16,MATCH(F47,'Appendix 1 Rules'!$A$2:$A$16))))+IF(F47="b1",VLOOKUP(F47,'Appendix 1 Rules'!$A$1:$N$16,14))+IF(F47="b2",VLOOKUP(F47,'Appendix 1 Rules'!$A$1:$N$16,14))+IF(F47="d",VLOOKUP(F47,'Appendix 1 Rules'!$A$1:$N$16,14))+IF(F47="f1",VLOOKUP(F47,'Appendix 1 Rules'!$A$1:$N$16,14))+IF(F47="f2",VLOOKUP(F47,'Appendix 1 Rules'!$A$1:$N$16,14))+IF(F47="g",VLOOKUP(F47,'Appendix 1 Rules'!$A$1:$N$16,14))+IF(F47="h",VLOOKUP(F47,'Appendix 1 Rules'!$A$1:$N$16,14))+IF(F47="i1",VLOOKUP(F47,'Appendix 1 Rules'!$A$1:$N$16,14))+IF(F47="i2",VLOOKUP(F47,'Appendix 1 Rules'!$A$1:$N$16,14))+IF(F47="j",VLOOKUP(F47,'Appendix 1 Rules'!$A$1:$N$16,14))+IF(F47="k",VLOOKUP(F47,'Appendix 1 Rules'!$A$1:$N$16,14)))</f>
        <v/>
      </c>
      <c r="H47" s="93" t="str">
        <f>IF(F47="","",IF(OR(F47="b1",F47="b2",F47="d",F47="f1",F47="f2",F47="h",F47="i1",F47="i2",F47="j",F47="k"),MIN(G47,VLOOKUP(F47,'Appx 1 (Res) Rules'!$A:$D,4,0)),MIN(G47,VLOOKUP(F47,'Appx 1 (Res) Rules'!$A:$D,4,0),SUMPRODUCT(IF(I47="",0,INDEX('Appendix 1 Rules'!$B$2:$B$16,MATCH(F47,'Appendix 1 Rules'!$A$2:$A$16))))+(IF(K47="",0,INDEX('Appendix 1 Rules'!$C$2:$C$16,MATCH(F47,'Appendix 1 Rules'!$A$2:$A$16))))+(IF(M47="",0,INDEX('Appendix 1 Rules'!$D$2:$D$16,MATCH(F47,'Appendix 1 Rules'!$A$2:$A$16))))+(IF(O47="",0,INDEX('Appendix 1 Rules'!$E$2:$E$16,MATCH(F47,'Appendix 1 Rules'!$A$2:$A$16))))+(IF(Q47="",0,INDEX('Appendix 1 Rules'!$F$2:$F$16,MATCH(F47,'Appendix 1 Rules'!$A$2:$A$16))))+(IF(S47="",0,INDEX('Appendix 1 Rules'!$G$2:$G$16,MATCH(F47,'Appendix 1 Rules'!$A$2:$A$16))))+(IF(U47="",0,INDEX('Appendix 1 Rules'!$H$2:$H$16,MATCH(F47,'Appendix 1 Rules'!$A$2:$A$16))))+(IF(W47="",0,INDEX('Appendix 1 Rules'!$I$2:$I$16,MATCH(F47,'Appendix 1 Rules'!$A$2:$A$16))))+(IF(Y47="",0,INDEX('Appendix 1 Rules'!$J$2:$J$16,MATCH(F47,'Appendix 1 Rules'!$A$2:$A$16))))+(IF(AA47="",0,INDEX('Appendix 1 Rules'!$K$2:$K$16,MATCH(F47,'Appendix 1 Rules'!$A$2:$A$16))))+(IF(AC47="",0,INDEX('Appendix 1 Rules'!$L$2:$L$16,MATCH(F47,'Appendix 1 Rules'!$A$2:$A$16))))+(IF(AE47="",0,INDEX('Appendix 1 Rules'!$M$2:$M$16,MATCH(F47,'Appendix 1 Rules'!$A$2:$A$16))))+IF(F47="b1",VLOOKUP(F47,'Appendix 1 Rules'!$A$1:$N$16,14))+IF(F47="b2",VLOOKUP(F47,'Appendix 1 Rules'!$A$1:$N$16,14))+IF(F47="d",VLOOKUP(F47,'Appendix 1 Rules'!$A$1:$N$16,14))+IF(F47="f1",VLOOKUP(F47,'Appendix 1 Rules'!$A$1:$N$16,14))+IF(F47="f2",VLOOKUP(F47,'Appendix 1 Rules'!$A$1:$N$16,14))+IF(F47="g",VLOOKUP(F47,'Appendix 1 Rules'!$A$1:$N$16,14))+IF(F47="h",VLOOKUP(F47,'Appendix 1 Rules'!$A$1:$N$16,14))+IF(F47="i1",VLOOKUP(F47,'Appendix 1 Rules'!$A$1:$N$16,14))+IF(F47="i2",VLOOKUP(F47,'Appendix 1 Rules'!$A$1:$N$16,14))+IF(F47="j",VLOOKUP(F47,'Appendix 1 Rules'!$A$1:$N$16,14))+IF(F47="k",VLOOKUP(F47,'Appendix 1 Rules'!$A$1:$N$16,14)))))</f>
        <v/>
      </c>
      <c r="I47" s="15"/>
      <c r="J47" s="16"/>
      <c r="K47" s="15"/>
      <c r="L47" s="16"/>
      <c r="M47" s="15"/>
      <c r="N47" s="16"/>
      <c r="O47" s="15"/>
      <c r="P47" s="16"/>
      <c r="Q47" s="15"/>
      <c r="R47" s="16"/>
      <c r="S47" s="15"/>
      <c r="T47" s="16"/>
      <c r="U47" s="15"/>
      <c r="V47" s="16"/>
      <c r="W47" s="15"/>
      <c r="X47" s="16"/>
      <c r="Y47" s="15"/>
      <c r="Z47" s="16"/>
      <c r="AA47" s="11"/>
      <c r="AB47" s="16"/>
      <c r="AC47" s="11"/>
      <c r="AD47" s="16"/>
      <c r="AE47" s="11"/>
      <c r="AF47" s="16"/>
    </row>
    <row r="48" spans="1:32" ht="18" customHeight="1" x14ac:dyDescent="0.2">
      <c r="B48" s="92"/>
      <c r="C48" s="12"/>
      <c r="D48" s="13"/>
      <c r="E48" s="12"/>
      <c r="F48" s="11"/>
      <c r="G48" s="26" t="str">
        <f>IF(F48="","",SUMPRODUCT(IF(I48="",0,INDEX('Appendix 1 Rules'!$B$2:$B$16,MATCH(F48,'Appendix 1 Rules'!$A$2:$A$16))))+(IF(K48="",0,INDEX('Appendix 1 Rules'!$C$2:$C$16,MATCH(F48,'Appendix 1 Rules'!$A$2:$A$16))))+(IF(M48="",0,INDEX('Appendix 1 Rules'!$D$2:$D$16,MATCH(F48,'Appendix 1 Rules'!$A$2:$A$16))))+(IF(O48="",0,INDEX('Appendix 1 Rules'!$E$2:$E$16,MATCH(F48,'Appendix 1 Rules'!$A$2:$A$16))))+(IF(Q48="",0,INDEX('Appendix 1 Rules'!$F$2:$F$16,MATCH(F48,'Appendix 1 Rules'!$A$2:$A$16))))+(IF(S48="",0,INDEX('Appendix 1 Rules'!$G$2:$G$16,MATCH(F48,'Appendix 1 Rules'!$A$2:$A$16))))+(IF(U48="",0,INDEX('Appendix 1 Rules'!$H$2:$H$16,MATCH(F48,'Appendix 1 Rules'!$A$2:$A$16))))+(IF(W48="",0,INDEX('Appendix 1 Rules'!$I$2:$I$16,MATCH(F48,'Appendix 1 Rules'!$A$2:$A$16))))+(IF(Y48="",0,INDEX('Appendix 1 Rules'!$J$2:$J$16,MATCH(F48,'Appendix 1 Rules'!$A$2:$A$16))))+(IF(AA48="",0,INDEX('Appendix 1 Rules'!$K$2:$K$16,MATCH(F48,'Appendix 1 Rules'!$A$2:$A$16))))+(IF(AC48="",0,INDEX('Appendix 1 Rules'!$L$2:$L$16,MATCH(F48,'Appendix 1 Rules'!$A$2:$A$16))))+(IF(AE48="",0,INDEX('Appendix 1 Rules'!$M$2:$M$16,MATCH(F48,'Appendix 1 Rules'!$A$2:$A$16))))+IF(F48="b1",VLOOKUP(F48,'Appendix 1 Rules'!$A$1:$N$16,14))+IF(F48="b2",VLOOKUP(F48,'Appendix 1 Rules'!$A$1:$N$16,14))+IF(F48="d",VLOOKUP(F48,'Appendix 1 Rules'!$A$1:$N$16,14))+IF(F48="f1",VLOOKUP(F48,'Appendix 1 Rules'!$A$1:$N$16,14))+IF(F48="f2",VLOOKUP(F48,'Appendix 1 Rules'!$A$1:$N$16,14))+IF(F48="g",VLOOKUP(F48,'Appendix 1 Rules'!$A$1:$N$16,14))+IF(F48="h",VLOOKUP(F48,'Appendix 1 Rules'!$A$1:$N$16,14))+IF(F48="i1",VLOOKUP(F48,'Appendix 1 Rules'!$A$1:$N$16,14))+IF(F48="i2",VLOOKUP(F48,'Appendix 1 Rules'!$A$1:$N$16,14))+IF(F48="j",VLOOKUP(F48,'Appendix 1 Rules'!$A$1:$N$16,14))+IF(F48="k",VLOOKUP(F48,'Appendix 1 Rules'!$A$1:$N$16,14)))</f>
        <v/>
      </c>
      <c r="H48" s="93" t="str">
        <f>IF(F48="","",IF(OR(F48="b1",F48="b2",F48="d",F48="f1",F48="f2",F48="h",F48="i1",F48="i2",F48="j",F48="k"),MIN(G48,VLOOKUP(F48,'Appx 1 (Res) Rules'!$A:$D,4,0)),MIN(G48,VLOOKUP(F48,'Appx 1 (Res) Rules'!$A:$D,4,0),SUMPRODUCT(IF(I48="",0,INDEX('Appendix 1 Rules'!$B$2:$B$16,MATCH(F48,'Appendix 1 Rules'!$A$2:$A$16))))+(IF(K48="",0,INDEX('Appendix 1 Rules'!$C$2:$C$16,MATCH(F48,'Appendix 1 Rules'!$A$2:$A$16))))+(IF(M48="",0,INDEX('Appendix 1 Rules'!$D$2:$D$16,MATCH(F48,'Appendix 1 Rules'!$A$2:$A$16))))+(IF(O48="",0,INDEX('Appendix 1 Rules'!$E$2:$E$16,MATCH(F48,'Appendix 1 Rules'!$A$2:$A$16))))+(IF(Q48="",0,INDEX('Appendix 1 Rules'!$F$2:$F$16,MATCH(F48,'Appendix 1 Rules'!$A$2:$A$16))))+(IF(S48="",0,INDEX('Appendix 1 Rules'!$G$2:$G$16,MATCH(F48,'Appendix 1 Rules'!$A$2:$A$16))))+(IF(U48="",0,INDEX('Appendix 1 Rules'!$H$2:$H$16,MATCH(F48,'Appendix 1 Rules'!$A$2:$A$16))))+(IF(W48="",0,INDEX('Appendix 1 Rules'!$I$2:$I$16,MATCH(F48,'Appendix 1 Rules'!$A$2:$A$16))))+(IF(Y48="",0,INDEX('Appendix 1 Rules'!$J$2:$J$16,MATCH(F48,'Appendix 1 Rules'!$A$2:$A$16))))+(IF(AA48="",0,INDEX('Appendix 1 Rules'!$K$2:$K$16,MATCH(F48,'Appendix 1 Rules'!$A$2:$A$16))))+(IF(AC48="",0,INDEX('Appendix 1 Rules'!$L$2:$L$16,MATCH(F48,'Appendix 1 Rules'!$A$2:$A$16))))+(IF(AE48="",0,INDEX('Appendix 1 Rules'!$M$2:$M$16,MATCH(F48,'Appendix 1 Rules'!$A$2:$A$16))))+IF(F48="b1",VLOOKUP(F48,'Appendix 1 Rules'!$A$1:$N$16,14))+IF(F48="b2",VLOOKUP(F48,'Appendix 1 Rules'!$A$1:$N$16,14))+IF(F48="d",VLOOKUP(F48,'Appendix 1 Rules'!$A$1:$N$16,14))+IF(F48="f1",VLOOKUP(F48,'Appendix 1 Rules'!$A$1:$N$16,14))+IF(F48="f2",VLOOKUP(F48,'Appendix 1 Rules'!$A$1:$N$16,14))+IF(F48="g",VLOOKUP(F48,'Appendix 1 Rules'!$A$1:$N$16,14))+IF(F48="h",VLOOKUP(F48,'Appendix 1 Rules'!$A$1:$N$16,14))+IF(F48="i1",VLOOKUP(F48,'Appendix 1 Rules'!$A$1:$N$16,14))+IF(F48="i2",VLOOKUP(F48,'Appendix 1 Rules'!$A$1:$N$16,14))+IF(F48="j",VLOOKUP(F48,'Appendix 1 Rules'!$A$1:$N$16,14))+IF(F48="k",VLOOKUP(F48,'Appendix 1 Rules'!$A$1:$N$16,14)))))</f>
        <v/>
      </c>
      <c r="I48" s="14"/>
      <c r="J48" s="17"/>
      <c r="K48" s="14"/>
      <c r="L48" s="17"/>
      <c r="M48" s="14"/>
      <c r="N48" s="17"/>
      <c r="O48" s="14"/>
      <c r="P48" s="17"/>
      <c r="Q48" s="90"/>
      <c r="R48" s="17"/>
      <c r="S48" s="14"/>
      <c r="T48" s="17"/>
      <c r="U48" s="14"/>
      <c r="V48" s="17"/>
      <c r="W48" s="91"/>
      <c r="X48" s="17"/>
      <c r="Y48" s="91"/>
      <c r="Z48" s="17"/>
      <c r="AA48" s="11"/>
      <c r="AB48" s="16"/>
      <c r="AC48" s="11"/>
      <c r="AD48" s="16"/>
      <c r="AE48" s="11"/>
      <c r="AF48" s="16"/>
    </row>
    <row r="49" spans="1:32" ht="18" customHeight="1" x14ac:dyDescent="0.2">
      <c r="B49" s="92"/>
      <c r="C49" s="12"/>
      <c r="D49" s="13"/>
      <c r="E49" s="12"/>
      <c r="F49" s="11"/>
      <c r="G49" s="26" t="str">
        <f>IF(F49="","",SUMPRODUCT(IF(I49="",0,INDEX('Appendix 1 Rules'!$B$2:$B$16,MATCH(F49,'Appendix 1 Rules'!$A$2:$A$16))))+(IF(K49="",0,INDEX('Appendix 1 Rules'!$C$2:$C$16,MATCH(F49,'Appendix 1 Rules'!$A$2:$A$16))))+(IF(M49="",0,INDEX('Appendix 1 Rules'!$D$2:$D$16,MATCH(F49,'Appendix 1 Rules'!$A$2:$A$16))))+(IF(O49="",0,INDEX('Appendix 1 Rules'!$E$2:$E$16,MATCH(F49,'Appendix 1 Rules'!$A$2:$A$16))))+(IF(Q49="",0,INDEX('Appendix 1 Rules'!$F$2:$F$16,MATCH(F49,'Appendix 1 Rules'!$A$2:$A$16))))+(IF(S49="",0,INDEX('Appendix 1 Rules'!$G$2:$G$16,MATCH(F49,'Appendix 1 Rules'!$A$2:$A$16))))+(IF(U49="",0,INDEX('Appendix 1 Rules'!$H$2:$H$16,MATCH(F49,'Appendix 1 Rules'!$A$2:$A$16))))+(IF(W49="",0,INDEX('Appendix 1 Rules'!$I$2:$I$16,MATCH(F49,'Appendix 1 Rules'!$A$2:$A$16))))+(IF(Y49="",0,INDEX('Appendix 1 Rules'!$J$2:$J$16,MATCH(F49,'Appendix 1 Rules'!$A$2:$A$16))))+(IF(AA49="",0,INDEX('Appendix 1 Rules'!$K$2:$K$16,MATCH(F49,'Appendix 1 Rules'!$A$2:$A$16))))+(IF(AC49="",0,INDEX('Appendix 1 Rules'!$L$2:$L$16,MATCH(F49,'Appendix 1 Rules'!$A$2:$A$16))))+(IF(AE49="",0,INDEX('Appendix 1 Rules'!$M$2:$M$16,MATCH(F49,'Appendix 1 Rules'!$A$2:$A$16))))+IF(F49="b1",VLOOKUP(F49,'Appendix 1 Rules'!$A$1:$N$16,14))+IF(F49="b2",VLOOKUP(F49,'Appendix 1 Rules'!$A$1:$N$16,14))+IF(F49="d",VLOOKUP(F49,'Appendix 1 Rules'!$A$1:$N$16,14))+IF(F49="f1",VLOOKUP(F49,'Appendix 1 Rules'!$A$1:$N$16,14))+IF(F49="f2",VLOOKUP(F49,'Appendix 1 Rules'!$A$1:$N$16,14))+IF(F49="g",VLOOKUP(F49,'Appendix 1 Rules'!$A$1:$N$16,14))+IF(F49="h",VLOOKUP(F49,'Appendix 1 Rules'!$A$1:$N$16,14))+IF(F49="i1",VLOOKUP(F49,'Appendix 1 Rules'!$A$1:$N$16,14))+IF(F49="i2",VLOOKUP(F49,'Appendix 1 Rules'!$A$1:$N$16,14))+IF(F49="j",VLOOKUP(F49,'Appendix 1 Rules'!$A$1:$N$16,14))+IF(F49="k",VLOOKUP(F49,'Appendix 1 Rules'!$A$1:$N$16,14)))</f>
        <v/>
      </c>
      <c r="H49" s="93" t="str">
        <f>IF(F49="","",IF(OR(F49="b1",F49="b2",F49="d",F49="f1",F49="f2",F49="h",F49="i1",F49="i2",F49="j",F49="k"),MIN(G49,VLOOKUP(F49,'Appx 1 (Res) Rules'!$A:$D,4,0)),MIN(G49,VLOOKUP(F49,'Appx 1 (Res) Rules'!$A:$D,4,0),SUMPRODUCT(IF(I49="",0,INDEX('Appendix 1 Rules'!$B$2:$B$16,MATCH(F49,'Appendix 1 Rules'!$A$2:$A$16))))+(IF(K49="",0,INDEX('Appendix 1 Rules'!$C$2:$C$16,MATCH(F49,'Appendix 1 Rules'!$A$2:$A$16))))+(IF(M49="",0,INDEX('Appendix 1 Rules'!$D$2:$D$16,MATCH(F49,'Appendix 1 Rules'!$A$2:$A$16))))+(IF(O49="",0,INDEX('Appendix 1 Rules'!$E$2:$E$16,MATCH(F49,'Appendix 1 Rules'!$A$2:$A$16))))+(IF(Q49="",0,INDEX('Appendix 1 Rules'!$F$2:$F$16,MATCH(F49,'Appendix 1 Rules'!$A$2:$A$16))))+(IF(S49="",0,INDEX('Appendix 1 Rules'!$G$2:$G$16,MATCH(F49,'Appendix 1 Rules'!$A$2:$A$16))))+(IF(U49="",0,INDEX('Appendix 1 Rules'!$H$2:$H$16,MATCH(F49,'Appendix 1 Rules'!$A$2:$A$16))))+(IF(W49="",0,INDEX('Appendix 1 Rules'!$I$2:$I$16,MATCH(F49,'Appendix 1 Rules'!$A$2:$A$16))))+(IF(Y49="",0,INDEX('Appendix 1 Rules'!$J$2:$J$16,MATCH(F49,'Appendix 1 Rules'!$A$2:$A$16))))+(IF(AA49="",0,INDEX('Appendix 1 Rules'!$K$2:$K$16,MATCH(F49,'Appendix 1 Rules'!$A$2:$A$16))))+(IF(AC49="",0,INDEX('Appendix 1 Rules'!$L$2:$L$16,MATCH(F49,'Appendix 1 Rules'!$A$2:$A$16))))+(IF(AE49="",0,INDEX('Appendix 1 Rules'!$M$2:$M$16,MATCH(F49,'Appendix 1 Rules'!$A$2:$A$16))))+IF(F49="b1",VLOOKUP(F49,'Appendix 1 Rules'!$A$1:$N$16,14))+IF(F49="b2",VLOOKUP(F49,'Appendix 1 Rules'!$A$1:$N$16,14))+IF(F49="d",VLOOKUP(F49,'Appendix 1 Rules'!$A$1:$N$16,14))+IF(F49="f1",VLOOKUP(F49,'Appendix 1 Rules'!$A$1:$N$16,14))+IF(F49="f2",VLOOKUP(F49,'Appendix 1 Rules'!$A$1:$N$16,14))+IF(F49="g",VLOOKUP(F49,'Appendix 1 Rules'!$A$1:$N$16,14))+IF(F49="h",VLOOKUP(F49,'Appendix 1 Rules'!$A$1:$N$16,14))+IF(F49="i1",VLOOKUP(F49,'Appendix 1 Rules'!$A$1:$N$16,14))+IF(F49="i2",VLOOKUP(F49,'Appendix 1 Rules'!$A$1:$N$16,14))+IF(F49="j",VLOOKUP(F49,'Appendix 1 Rules'!$A$1:$N$16,14))+IF(F49="k",VLOOKUP(F49,'Appendix 1 Rules'!$A$1:$N$16,14)))))</f>
        <v/>
      </c>
      <c r="I49" s="15"/>
      <c r="J49" s="16"/>
      <c r="K49" s="15"/>
      <c r="L49" s="16"/>
      <c r="M49" s="15"/>
      <c r="N49" s="16"/>
      <c r="O49" s="15"/>
      <c r="P49" s="16"/>
      <c r="Q49" s="15"/>
      <c r="R49" s="16"/>
      <c r="S49" s="15"/>
      <c r="T49" s="16"/>
      <c r="U49" s="15"/>
      <c r="V49" s="16"/>
      <c r="W49" s="15"/>
      <c r="X49" s="16"/>
      <c r="Y49" s="15"/>
      <c r="Z49" s="16"/>
      <c r="AA49" s="11"/>
      <c r="AB49" s="16"/>
      <c r="AC49" s="11"/>
      <c r="AD49" s="16"/>
      <c r="AE49" s="11"/>
      <c r="AF49" s="16"/>
    </row>
    <row r="50" spans="1:32" ht="18" customHeight="1" x14ac:dyDescent="0.2">
      <c r="B50" s="92"/>
      <c r="C50" s="12"/>
      <c r="D50" s="13"/>
      <c r="E50" s="12"/>
      <c r="F50" s="11"/>
      <c r="G50" s="26" t="str">
        <f>IF(F50="","",SUMPRODUCT(IF(I50="",0,INDEX('Appendix 1 Rules'!$B$2:$B$16,MATCH(F50,'Appendix 1 Rules'!$A$2:$A$16))))+(IF(K50="",0,INDEX('Appendix 1 Rules'!$C$2:$C$16,MATCH(F50,'Appendix 1 Rules'!$A$2:$A$16))))+(IF(M50="",0,INDEX('Appendix 1 Rules'!$D$2:$D$16,MATCH(F50,'Appendix 1 Rules'!$A$2:$A$16))))+(IF(O50="",0,INDEX('Appendix 1 Rules'!$E$2:$E$16,MATCH(F50,'Appendix 1 Rules'!$A$2:$A$16))))+(IF(Q50="",0,INDEX('Appendix 1 Rules'!$F$2:$F$16,MATCH(F50,'Appendix 1 Rules'!$A$2:$A$16))))+(IF(S50="",0,INDEX('Appendix 1 Rules'!$G$2:$G$16,MATCH(F50,'Appendix 1 Rules'!$A$2:$A$16))))+(IF(U50="",0,INDEX('Appendix 1 Rules'!$H$2:$H$16,MATCH(F50,'Appendix 1 Rules'!$A$2:$A$16))))+(IF(W50="",0,INDEX('Appendix 1 Rules'!$I$2:$I$16,MATCH(F50,'Appendix 1 Rules'!$A$2:$A$16))))+(IF(Y50="",0,INDEX('Appendix 1 Rules'!$J$2:$J$16,MATCH(F50,'Appendix 1 Rules'!$A$2:$A$16))))+(IF(AA50="",0,INDEX('Appendix 1 Rules'!$K$2:$K$16,MATCH(F50,'Appendix 1 Rules'!$A$2:$A$16))))+(IF(AC50="",0,INDEX('Appendix 1 Rules'!$L$2:$L$16,MATCH(F50,'Appendix 1 Rules'!$A$2:$A$16))))+(IF(AE50="",0,INDEX('Appendix 1 Rules'!$M$2:$M$16,MATCH(F50,'Appendix 1 Rules'!$A$2:$A$16))))+IF(F50="b1",VLOOKUP(F50,'Appendix 1 Rules'!$A$1:$N$16,14))+IF(F50="b2",VLOOKUP(F50,'Appendix 1 Rules'!$A$1:$N$16,14))+IF(F50="d",VLOOKUP(F50,'Appendix 1 Rules'!$A$1:$N$16,14))+IF(F50="f1",VLOOKUP(F50,'Appendix 1 Rules'!$A$1:$N$16,14))+IF(F50="f2",VLOOKUP(F50,'Appendix 1 Rules'!$A$1:$N$16,14))+IF(F50="g",VLOOKUP(F50,'Appendix 1 Rules'!$A$1:$N$16,14))+IF(F50="h",VLOOKUP(F50,'Appendix 1 Rules'!$A$1:$N$16,14))+IF(F50="i1",VLOOKUP(F50,'Appendix 1 Rules'!$A$1:$N$16,14))+IF(F50="i2",VLOOKUP(F50,'Appendix 1 Rules'!$A$1:$N$16,14))+IF(F50="j",VLOOKUP(F50,'Appendix 1 Rules'!$A$1:$N$16,14))+IF(F50="k",VLOOKUP(F50,'Appendix 1 Rules'!$A$1:$N$16,14)))</f>
        <v/>
      </c>
      <c r="H50" s="93" t="str">
        <f>IF(F50="","",IF(OR(F50="b1",F50="b2",F50="d",F50="f1",F50="f2",F50="h",F50="i1",F50="i2",F50="j",F50="k"),MIN(G50,VLOOKUP(F50,'Appx 1 (Res) Rules'!$A:$D,4,0)),MIN(G50,VLOOKUP(F50,'Appx 1 (Res) Rules'!$A:$D,4,0),SUMPRODUCT(IF(I50="",0,INDEX('Appendix 1 Rules'!$B$2:$B$16,MATCH(F50,'Appendix 1 Rules'!$A$2:$A$16))))+(IF(K50="",0,INDEX('Appendix 1 Rules'!$C$2:$C$16,MATCH(F50,'Appendix 1 Rules'!$A$2:$A$16))))+(IF(M50="",0,INDEX('Appendix 1 Rules'!$D$2:$D$16,MATCH(F50,'Appendix 1 Rules'!$A$2:$A$16))))+(IF(O50="",0,INDEX('Appendix 1 Rules'!$E$2:$E$16,MATCH(F50,'Appendix 1 Rules'!$A$2:$A$16))))+(IF(Q50="",0,INDEX('Appendix 1 Rules'!$F$2:$F$16,MATCH(F50,'Appendix 1 Rules'!$A$2:$A$16))))+(IF(S50="",0,INDEX('Appendix 1 Rules'!$G$2:$G$16,MATCH(F50,'Appendix 1 Rules'!$A$2:$A$16))))+(IF(U50="",0,INDEX('Appendix 1 Rules'!$H$2:$H$16,MATCH(F50,'Appendix 1 Rules'!$A$2:$A$16))))+(IF(W50="",0,INDEX('Appendix 1 Rules'!$I$2:$I$16,MATCH(F50,'Appendix 1 Rules'!$A$2:$A$16))))+(IF(Y50="",0,INDEX('Appendix 1 Rules'!$J$2:$J$16,MATCH(F50,'Appendix 1 Rules'!$A$2:$A$16))))+(IF(AA50="",0,INDEX('Appendix 1 Rules'!$K$2:$K$16,MATCH(F50,'Appendix 1 Rules'!$A$2:$A$16))))+(IF(AC50="",0,INDEX('Appendix 1 Rules'!$L$2:$L$16,MATCH(F50,'Appendix 1 Rules'!$A$2:$A$16))))+(IF(AE50="",0,INDEX('Appendix 1 Rules'!$M$2:$M$16,MATCH(F50,'Appendix 1 Rules'!$A$2:$A$16))))+IF(F50="b1",VLOOKUP(F50,'Appendix 1 Rules'!$A$1:$N$16,14))+IF(F50="b2",VLOOKUP(F50,'Appendix 1 Rules'!$A$1:$N$16,14))+IF(F50="d",VLOOKUP(F50,'Appendix 1 Rules'!$A$1:$N$16,14))+IF(F50="f1",VLOOKUP(F50,'Appendix 1 Rules'!$A$1:$N$16,14))+IF(F50="f2",VLOOKUP(F50,'Appendix 1 Rules'!$A$1:$N$16,14))+IF(F50="g",VLOOKUP(F50,'Appendix 1 Rules'!$A$1:$N$16,14))+IF(F50="h",VLOOKUP(F50,'Appendix 1 Rules'!$A$1:$N$16,14))+IF(F50="i1",VLOOKUP(F50,'Appendix 1 Rules'!$A$1:$N$16,14))+IF(F50="i2",VLOOKUP(F50,'Appendix 1 Rules'!$A$1:$N$16,14))+IF(F50="j",VLOOKUP(F50,'Appendix 1 Rules'!$A$1:$N$16,14))+IF(F50="k",VLOOKUP(F50,'Appendix 1 Rules'!$A$1:$N$16,14)))))</f>
        <v/>
      </c>
      <c r="I50" s="14"/>
      <c r="J50" s="17"/>
      <c r="K50" s="14"/>
      <c r="L50" s="17"/>
      <c r="M50" s="14"/>
      <c r="N50" s="17"/>
      <c r="O50" s="14"/>
      <c r="P50" s="17"/>
      <c r="Q50" s="90"/>
      <c r="R50" s="17"/>
      <c r="S50" s="14"/>
      <c r="T50" s="17"/>
      <c r="U50" s="14"/>
      <c r="V50" s="17"/>
      <c r="W50" s="91"/>
      <c r="X50" s="17"/>
      <c r="Y50" s="91"/>
      <c r="Z50" s="17"/>
      <c r="AA50" s="11"/>
      <c r="AB50" s="16"/>
      <c r="AC50" s="11"/>
      <c r="AD50" s="16"/>
      <c r="AE50" s="11"/>
      <c r="AF50" s="16"/>
    </row>
    <row r="51" spans="1:32" ht="18" customHeight="1" x14ac:dyDescent="0.2">
      <c r="B51" s="92"/>
      <c r="C51" s="12"/>
      <c r="D51" s="13"/>
      <c r="E51" s="12"/>
      <c r="F51" s="11"/>
      <c r="G51" s="26" t="str">
        <f>IF(F51="","",SUMPRODUCT(IF(I51="",0,INDEX('Appendix 1 Rules'!$B$2:$B$16,MATCH(F51,'Appendix 1 Rules'!$A$2:$A$16))))+(IF(K51="",0,INDEX('Appendix 1 Rules'!$C$2:$C$16,MATCH(F51,'Appendix 1 Rules'!$A$2:$A$16))))+(IF(M51="",0,INDEX('Appendix 1 Rules'!$D$2:$D$16,MATCH(F51,'Appendix 1 Rules'!$A$2:$A$16))))+(IF(O51="",0,INDEX('Appendix 1 Rules'!$E$2:$E$16,MATCH(F51,'Appendix 1 Rules'!$A$2:$A$16))))+(IF(Q51="",0,INDEX('Appendix 1 Rules'!$F$2:$F$16,MATCH(F51,'Appendix 1 Rules'!$A$2:$A$16))))+(IF(S51="",0,INDEX('Appendix 1 Rules'!$G$2:$G$16,MATCH(F51,'Appendix 1 Rules'!$A$2:$A$16))))+(IF(U51="",0,INDEX('Appendix 1 Rules'!$H$2:$H$16,MATCH(F51,'Appendix 1 Rules'!$A$2:$A$16))))+(IF(W51="",0,INDEX('Appendix 1 Rules'!$I$2:$I$16,MATCH(F51,'Appendix 1 Rules'!$A$2:$A$16))))+(IF(Y51="",0,INDEX('Appendix 1 Rules'!$J$2:$J$16,MATCH(F51,'Appendix 1 Rules'!$A$2:$A$16))))+(IF(AA51="",0,INDEX('Appendix 1 Rules'!$K$2:$K$16,MATCH(F51,'Appendix 1 Rules'!$A$2:$A$16))))+(IF(AC51="",0,INDEX('Appendix 1 Rules'!$L$2:$L$16,MATCH(F51,'Appendix 1 Rules'!$A$2:$A$16))))+(IF(AE51="",0,INDEX('Appendix 1 Rules'!$M$2:$M$16,MATCH(F51,'Appendix 1 Rules'!$A$2:$A$16))))+IF(F51="b1",VLOOKUP(F51,'Appendix 1 Rules'!$A$1:$N$16,14))+IF(F51="b2",VLOOKUP(F51,'Appendix 1 Rules'!$A$1:$N$16,14))+IF(F51="d",VLOOKUP(F51,'Appendix 1 Rules'!$A$1:$N$16,14))+IF(F51="f1",VLOOKUP(F51,'Appendix 1 Rules'!$A$1:$N$16,14))+IF(F51="f2",VLOOKUP(F51,'Appendix 1 Rules'!$A$1:$N$16,14))+IF(F51="g",VLOOKUP(F51,'Appendix 1 Rules'!$A$1:$N$16,14))+IF(F51="h",VLOOKUP(F51,'Appendix 1 Rules'!$A$1:$N$16,14))+IF(F51="i1",VLOOKUP(F51,'Appendix 1 Rules'!$A$1:$N$16,14))+IF(F51="i2",VLOOKUP(F51,'Appendix 1 Rules'!$A$1:$N$16,14))+IF(F51="j",VLOOKUP(F51,'Appendix 1 Rules'!$A$1:$N$16,14))+IF(F51="k",VLOOKUP(F51,'Appendix 1 Rules'!$A$1:$N$16,14)))</f>
        <v/>
      </c>
      <c r="H51" s="93" t="str">
        <f>IF(F51="","",IF(OR(F51="b1",F51="b2",F51="d",F51="f1",F51="f2",F51="h",F51="i1",F51="i2",F51="j",F51="k"),MIN(G51,VLOOKUP(F51,'Appx 1 (Res) Rules'!$A:$D,4,0)),MIN(G51,VLOOKUP(F51,'Appx 1 (Res) Rules'!$A:$D,4,0),SUMPRODUCT(IF(I51="",0,INDEX('Appendix 1 Rules'!$B$2:$B$16,MATCH(F51,'Appendix 1 Rules'!$A$2:$A$16))))+(IF(K51="",0,INDEX('Appendix 1 Rules'!$C$2:$C$16,MATCH(F51,'Appendix 1 Rules'!$A$2:$A$16))))+(IF(M51="",0,INDEX('Appendix 1 Rules'!$D$2:$D$16,MATCH(F51,'Appendix 1 Rules'!$A$2:$A$16))))+(IF(O51="",0,INDEX('Appendix 1 Rules'!$E$2:$E$16,MATCH(F51,'Appendix 1 Rules'!$A$2:$A$16))))+(IF(Q51="",0,INDEX('Appendix 1 Rules'!$F$2:$F$16,MATCH(F51,'Appendix 1 Rules'!$A$2:$A$16))))+(IF(S51="",0,INDEX('Appendix 1 Rules'!$G$2:$G$16,MATCH(F51,'Appendix 1 Rules'!$A$2:$A$16))))+(IF(U51="",0,INDEX('Appendix 1 Rules'!$H$2:$H$16,MATCH(F51,'Appendix 1 Rules'!$A$2:$A$16))))+(IF(W51="",0,INDEX('Appendix 1 Rules'!$I$2:$I$16,MATCH(F51,'Appendix 1 Rules'!$A$2:$A$16))))+(IF(Y51="",0,INDEX('Appendix 1 Rules'!$J$2:$J$16,MATCH(F51,'Appendix 1 Rules'!$A$2:$A$16))))+(IF(AA51="",0,INDEX('Appendix 1 Rules'!$K$2:$K$16,MATCH(F51,'Appendix 1 Rules'!$A$2:$A$16))))+(IF(AC51="",0,INDEX('Appendix 1 Rules'!$L$2:$L$16,MATCH(F51,'Appendix 1 Rules'!$A$2:$A$16))))+(IF(AE51="",0,INDEX('Appendix 1 Rules'!$M$2:$M$16,MATCH(F51,'Appendix 1 Rules'!$A$2:$A$16))))+IF(F51="b1",VLOOKUP(F51,'Appendix 1 Rules'!$A$1:$N$16,14))+IF(F51="b2",VLOOKUP(F51,'Appendix 1 Rules'!$A$1:$N$16,14))+IF(F51="d",VLOOKUP(F51,'Appendix 1 Rules'!$A$1:$N$16,14))+IF(F51="f1",VLOOKUP(F51,'Appendix 1 Rules'!$A$1:$N$16,14))+IF(F51="f2",VLOOKUP(F51,'Appendix 1 Rules'!$A$1:$N$16,14))+IF(F51="g",VLOOKUP(F51,'Appendix 1 Rules'!$A$1:$N$16,14))+IF(F51="h",VLOOKUP(F51,'Appendix 1 Rules'!$A$1:$N$16,14))+IF(F51="i1",VLOOKUP(F51,'Appendix 1 Rules'!$A$1:$N$16,14))+IF(F51="i2",VLOOKUP(F51,'Appendix 1 Rules'!$A$1:$N$16,14))+IF(F51="j",VLOOKUP(F51,'Appendix 1 Rules'!$A$1:$N$16,14))+IF(F51="k",VLOOKUP(F51,'Appendix 1 Rules'!$A$1:$N$16,14)))))</f>
        <v/>
      </c>
      <c r="I51" s="15"/>
      <c r="J51" s="16"/>
      <c r="K51" s="15"/>
      <c r="L51" s="16"/>
      <c r="M51" s="15"/>
      <c r="N51" s="16"/>
      <c r="O51" s="15"/>
      <c r="P51" s="16"/>
      <c r="Q51" s="15"/>
      <c r="R51" s="16"/>
      <c r="S51" s="15"/>
      <c r="T51" s="16"/>
      <c r="U51" s="15"/>
      <c r="V51" s="16"/>
      <c r="W51" s="15"/>
      <c r="X51" s="16"/>
      <c r="Y51" s="15"/>
      <c r="Z51" s="16"/>
      <c r="AA51" s="11"/>
      <c r="AB51" s="16"/>
      <c r="AC51" s="11"/>
      <c r="AD51" s="16"/>
      <c r="AE51" s="11"/>
      <c r="AF51" s="16"/>
    </row>
    <row r="52" spans="1:32" ht="18" customHeight="1" x14ac:dyDescent="0.2">
      <c r="A52" s="94"/>
      <c r="B52" s="92"/>
      <c r="C52" s="12"/>
      <c r="D52" s="13"/>
      <c r="E52" s="12"/>
      <c r="F52" s="11"/>
      <c r="G52" s="26" t="str">
        <f>IF(F52="","",SUMPRODUCT(IF(I52="",0,INDEX('Appendix 1 Rules'!$B$2:$B$16,MATCH(F52,'Appendix 1 Rules'!$A$2:$A$16))))+(IF(K52="",0,INDEX('Appendix 1 Rules'!$C$2:$C$16,MATCH(F52,'Appendix 1 Rules'!$A$2:$A$16))))+(IF(M52="",0,INDEX('Appendix 1 Rules'!$D$2:$D$16,MATCH(F52,'Appendix 1 Rules'!$A$2:$A$16))))+(IF(O52="",0,INDEX('Appendix 1 Rules'!$E$2:$E$16,MATCH(F52,'Appendix 1 Rules'!$A$2:$A$16))))+(IF(Q52="",0,INDEX('Appendix 1 Rules'!$F$2:$F$16,MATCH(F52,'Appendix 1 Rules'!$A$2:$A$16))))+(IF(S52="",0,INDEX('Appendix 1 Rules'!$G$2:$G$16,MATCH(F52,'Appendix 1 Rules'!$A$2:$A$16))))+(IF(U52="",0,INDEX('Appendix 1 Rules'!$H$2:$H$16,MATCH(F52,'Appendix 1 Rules'!$A$2:$A$16))))+(IF(W52="",0,INDEX('Appendix 1 Rules'!$I$2:$I$16,MATCH(F52,'Appendix 1 Rules'!$A$2:$A$16))))+(IF(Y52="",0,INDEX('Appendix 1 Rules'!$J$2:$J$16,MATCH(F52,'Appendix 1 Rules'!$A$2:$A$16))))+(IF(AA52="",0,INDEX('Appendix 1 Rules'!$K$2:$K$16,MATCH(F52,'Appendix 1 Rules'!$A$2:$A$16))))+(IF(AC52="",0,INDEX('Appendix 1 Rules'!$L$2:$L$16,MATCH(F52,'Appendix 1 Rules'!$A$2:$A$16))))+(IF(AE52="",0,INDEX('Appendix 1 Rules'!$M$2:$M$16,MATCH(F52,'Appendix 1 Rules'!$A$2:$A$16))))+IF(F52="b1",VLOOKUP(F52,'Appendix 1 Rules'!$A$1:$N$16,14))+IF(F52="b2",VLOOKUP(F52,'Appendix 1 Rules'!$A$1:$N$16,14))+IF(F52="d",VLOOKUP(F52,'Appendix 1 Rules'!$A$1:$N$16,14))+IF(F52="f1",VLOOKUP(F52,'Appendix 1 Rules'!$A$1:$N$16,14))+IF(F52="f2",VLOOKUP(F52,'Appendix 1 Rules'!$A$1:$N$16,14))+IF(F52="g",VLOOKUP(F52,'Appendix 1 Rules'!$A$1:$N$16,14))+IF(F52="h",VLOOKUP(F52,'Appendix 1 Rules'!$A$1:$N$16,14))+IF(F52="i1",VLOOKUP(F52,'Appendix 1 Rules'!$A$1:$N$16,14))+IF(F52="i2",VLOOKUP(F52,'Appendix 1 Rules'!$A$1:$N$16,14))+IF(F52="j",VLOOKUP(F52,'Appendix 1 Rules'!$A$1:$N$16,14))+IF(F52="k",VLOOKUP(F52,'Appendix 1 Rules'!$A$1:$N$16,14)))</f>
        <v/>
      </c>
      <c r="H52" s="93" t="str">
        <f>IF(F52="","",IF(OR(F52="b1",F52="b2",F52="d",F52="f1",F52="f2",F52="h",F52="i1",F52="i2",F52="j",F52="k"),MIN(G52,VLOOKUP(F52,'Appx 1 (Res) Rules'!$A:$D,4,0)),MIN(G52,VLOOKUP(F52,'Appx 1 (Res) Rules'!$A:$D,4,0),SUMPRODUCT(IF(I52="",0,INDEX('Appendix 1 Rules'!$B$2:$B$16,MATCH(F52,'Appendix 1 Rules'!$A$2:$A$16))))+(IF(K52="",0,INDEX('Appendix 1 Rules'!$C$2:$C$16,MATCH(F52,'Appendix 1 Rules'!$A$2:$A$16))))+(IF(M52="",0,INDEX('Appendix 1 Rules'!$D$2:$D$16,MATCH(F52,'Appendix 1 Rules'!$A$2:$A$16))))+(IF(O52="",0,INDEX('Appendix 1 Rules'!$E$2:$E$16,MATCH(F52,'Appendix 1 Rules'!$A$2:$A$16))))+(IF(Q52="",0,INDEX('Appendix 1 Rules'!$F$2:$F$16,MATCH(F52,'Appendix 1 Rules'!$A$2:$A$16))))+(IF(S52="",0,INDEX('Appendix 1 Rules'!$G$2:$G$16,MATCH(F52,'Appendix 1 Rules'!$A$2:$A$16))))+(IF(U52="",0,INDEX('Appendix 1 Rules'!$H$2:$H$16,MATCH(F52,'Appendix 1 Rules'!$A$2:$A$16))))+(IF(W52="",0,INDEX('Appendix 1 Rules'!$I$2:$I$16,MATCH(F52,'Appendix 1 Rules'!$A$2:$A$16))))+(IF(Y52="",0,INDEX('Appendix 1 Rules'!$J$2:$J$16,MATCH(F52,'Appendix 1 Rules'!$A$2:$A$16))))+(IF(AA52="",0,INDEX('Appendix 1 Rules'!$K$2:$K$16,MATCH(F52,'Appendix 1 Rules'!$A$2:$A$16))))+(IF(AC52="",0,INDEX('Appendix 1 Rules'!$L$2:$L$16,MATCH(F52,'Appendix 1 Rules'!$A$2:$A$16))))+(IF(AE52="",0,INDEX('Appendix 1 Rules'!$M$2:$M$16,MATCH(F52,'Appendix 1 Rules'!$A$2:$A$16))))+IF(F52="b1",VLOOKUP(F52,'Appendix 1 Rules'!$A$1:$N$16,14))+IF(F52="b2",VLOOKUP(F52,'Appendix 1 Rules'!$A$1:$N$16,14))+IF(F52="d",VLOOKUP(F52,'Appendix 1 Rules'!$A$1:$N$16,14))+IF(F52="f1",VLOOKUP(F52,'Appendix 1 Rules'!$A$1:$N$16,14))+IF(F52="f2",VLOOKUP(F52,'Appendix 1 Rules'!$A$1:$N$16,14))+IF(F52="g",VLOOKUP(F52,'Appendix 1 Rules'!$A$1:$N$16,14))+IF(F52="h",VLOOKUP(F52,'Appendix 1 Rules'!$A$1:$N$16,14))+IF(F52="i1",VLOOKUP(F52,'Appendix 1 Rules'!$A$1:$N$16,14))+IF(F52="i2",VLOOKUP(F52,'Appendix 1 Rules'!$A$1:$N$16,14))+IF(F52="j",VLOOKUP(F52,'Appendix 1 Rules'!$A$1:$N$16,14))+IF(F52="k",VLOOKUP(F52,'Appendix 1 Rules'!$A$1:$N$16,14)))))</f>
        <v/>
      </c>
      <c r="I52" s="14"/>
      <c r="J52" s="17"/>
      <c r="K52" s="14"/>
      <c r="L52" s="17"/>
      <c r="M52" s="14"/>
      <c r="N52" s="17"/>
      <c r="O52" s="14"/>
      <c r="P52" s="17"/>
      <c r="Q52" s="90"/>
      <c r="R52" s="17"/>
      <c r="S52" s="14"/>
      <c r="T52" s="17"/>
      <c r="U52" s="14"/>
      <c r="V52" s="17"/>
      <c r="W52" s="91"/>
      <c r="X52" s="17"/>
      <c r="Y52" s="91"/>
      <c r="Z52" s="17"/>
      <c r="AA52" s="11"/>
      <c r="AB52" s="16"/>
      <c r="AC52" s="11"/>
      <c r="AD52" s="16"/>
      <c r="AE52" s="11"/>
      <c r="AF52" s="16"/>
    </row>
    <row r="53" spans="1:32" ht="18" customHeight="1" x14ac:dyDescent="0.2">
      <c r="B53" s="92"/>
      <c r="C53" s="12"/>
      <c r="D53" s="13"/>
      <c r="E53" s="12"/>
      <c r="F53" s="11"/>
      <c r="G53" s="26" t="str">
        <f>IF(F53="","",SUMPRODUCT(IF(I53="",0,INDEX('Appendix 1 Rules'!$B$2:$B$16,MATCH(F53,'Appendix 1 Rules'!$A$2:$A$16))))+(IF(K53="",0,INDEX('Appendix 1 Rules'!$C$2:$C$16,MATCH(F53,'Appendix 1 Rules'!$A$2:$A$16))))+(IF(M53="",0,INDEX('Appendix 1 Rules'!$D$2:$D$16,MATCH(F53,'Appendix 1 Rules'!$A$2:$A$16))))+(IF(O53="",0,INDEX('Appendix 1 Rules'!$E$2:$E$16,MATCH(F53,'Appendix 1 Rules'!$A$2:$A$16))))+(IF(Q53="",0,INDEX('Appendix 1 Rules'!$F$2:$F$16,MATCH(F53,'Appendix 1 Rules'!$A$2:$A$16))))+(IF(S53="",0,INDEX('Appendix 1 Rules'!$G$2:$G$16,MATCH(F53,'Appendix 1 Rules'!$A$2:$A$16))))+(IF(U53="",0,INDEX('Appendix 1 Rules'!$H$2:$H$16,MATCH(F53,'Appendix 1 Rules'!$A$2:$A$16))))+(IF(W53="",0,INDEX('Appendix 1 Rules'!$I$2:$I$16,MATCH(F53,'Appendix 1 Rules'!$A$2:$A$16))))+(IF(Y53="",0,INDEX('Appendix 1 Rules'!$J$2:$J$16,MATCH(F53,'Appendix 1 Rules'!$A$2:$A$16))))+(IF(AA53="",0,INDEX('Appendix 1 Rules'!$K$2:$K$16,MATCH(F53,'Appendix 1 Rules'!$A$2:$A$16))))+(IF(AC53="",0,INDEX('Appendix 1 Rules'!$L$2:$L$16,MATCH(F53,'Appendix 1 Rules'!$A$2:$A$16))))+(IF(AE53="",0,INDEX('Appendix 1 Rules'!$M$2:$M$16,MATCH(F53,'Appendix 1 Rules'!$A$2:$A$16))))+IF(F53="b1",VLOOKUP(F53,'Appendix 1 Rules'!$A$1:$N$16,14))+IF(F53="b2",VLOOKUP(F53,'Appendix 1 Rules'!$A$1:$N$16,14))+IF(F53="d",VLOOKUP(F53,'Appendix 1 Rules'!$A$1:$N$16,14))+IF(F53="f1",VLOOKUP(F53,'Appendix 1 Rules'!$A$1:$N$16,14))+IF(F53="f2",VLOOKUP(F53,'Appendix 1 Rules'!$A$1:$N$16,14))+IF(F53="g",VLOOKUP(F53,'Appendix 1 Rules'!$A$1:$N$16,14))+IF(F53="h",VLOOKUP(F53,'Appendix 1 Rules'!$A$1:$N$16,14))+IF(F53="i1",VLOOKUP(F53,'Appendix 1 Rules'!$A$1:$N$16,14))+IF(F53="i2",VLOOKUP(F53,'Appendix 1 Rules'!$A$1:$N$16,14))+IF(F53="j",VLOOKUP(F53,'Appendix 1 Rules'!$A$1:$N$16,14))+IF(F53="k",VLOOKUP(F53,'Appendix 1 Rules'!$A$1:$N$16,14)))</f>
        <v/>
      </c>
      <c r="H53" s="93" t="str">
        <f>IF(F53="","",IF(OR(F53="b1",F53="b2",F53="d",F53="f1",F53="f2",F53="h",F53="i1",F53="i2",F53="j",F53="k"),MIN(G53,VLOOKUP(F53,'Appx 1 (Res) Rules'!$A:$D,4,0)),MIN(G53,VLOOKUP(F53,'Appx 1 (Res) Rules'!$A:$D,4,0),SUMPRODUCT(IF(I53="",0,INDEX('Appendix 1 Rules'!$B$2:$B$16,MATCH(F53,'Appendix 1 Rules'!$A$2:$A$16))))+(IF(K53="",0,INDEX('Appendix 1 Rules'!$C$2:$C$16,MATCH(F53,'Appendix 1 Rules'!$A$2:$A$16))))+(IF(M53="",0,INDEX('Appendix 1 Rules'!$D$2:$D$16,MATCH(F53,'Appendix 1 Rules'!$A$2:$A$16))))+(IF(O53="",0,INDEX('Appendix 1 Rules'!$E$2:$E$16,MATCH(F53,'Appendix 1 Rules'!$A$2:$A$16))))+(IF(Q53="",0,INDEX('Appendix 1 Rules'!$F$2:$F$16,MATCH(F53,'Appendix 1 Rules'!$A$2:$A$16))))+(IF(S53="",0,INDEX('Appendix 1 Rules'!$G$2:$G$16,MATCH(F53,'Appendix 1 Rules'!$A$2:$A$16))))+(IF(U53="",0,INDEX('Appendix 1 Rules'!$H$2:$H$16,MATCH(F53,'Appendix 1 Rules'!$A$2:$A$16))))+(IF(W53="",0,INDEX('Appendix 1 Rules'!$I$2:$I$16,MATCH(F53,'Appendix 1 Rules'!$A$2:$A$16))))+(IF(Y53="",0,INDEX('Appendix 1 Rules'!$J$2:$J$16,MATCH(F53,'Appendix 1 Rules'!$A$2:$A$16))))+(IF(AA53="",0,INDEX('Appendix 1 Rules'!$K$2:$K$16,MATCH(F53,'Appendix 1 Rules'!$A$2:$A$16))))+(IF(AC53="",0,INDEX('Appendix 1 Rules'!$L$2:$L$16,MATCH(F53,'Appendix 1 Rules'!$A$2:$A$16))))+(IF(AE53="",0,INDEX('Appendix 1 Rules'!$M$2:$M$16,MATCH(F53,'Appendix 1 Rules'!$A$2:$A$16))))+IF(F53="b1",VLOOKUP(F53,'Appendix 1 Rules'!$A$1:$N$16,14))+IF(F53="b2",VLOOKUP(F53,'Appendix 1 Rules'!$A$1:$N$16,14))+IF(F53="d",VLOOKUP(F53,'Appendix 1 Rules'!$A$1:$N$16,14))+IF(F53="f1",VLOOKUP(F53,'Appendix 1 Rules'!$A$1:$N$16,14))+IF(F53="f2",VLOOKUP(F53,'Appendix 1 Rules'!$A$1:$N$16,14))+IF(F53="g",VLOOKUP(F53,'Appendix 1 Rules'!$A$1:$N$16,14))+IF(F53="h",VLOOKUP(F53,'Appendix 1 Rules'!$A$1:$N$16,14))+IF(F53="i1",VLOOKUP(F53,'Appendix 1 Rules'!$A$1:$N$16,14))+IF(F53="i2",VLOOKUP(F53,'Appendix 1 Rules'!$A$1:$N$16,14))+IF(F53="j",VLOOKUP(F53,'Appendix 1 Rules'!$A$1:$N$16,14))+IF(F53="k",VLOOKUP(F53,'Appendix 1 Rules'!$A$1:$N$16,14)))))</f>
        <v/>
      </c>
      <c r="I53" s="15"/>
      <c r="J53" s="16"/>
      <c r="K53" s="15"/>
      <c r="L53" s="16"/>
      <c r="M53" s="15"/>
      <c r="N53" s="16"/>
      <c r="O53" s="15"/>
      <c r="P53" s="16"/>
      <c r="Q53" s="15"/>
      <c r="R53" s="16"/>
      <c r="S53" s="15"/>
      <c r="T53" s="16"/>
      <c r="U53" s="15"/>
      <c r="V53" s="16"/>
      <c r="W53" s="15"/>
      <c r="X53" s="16"/>
      <c r="Y53" s="15"/>
      <c r="Z53" s="16"/>
      <c r="AA53" s="11"/>
      <c r="AB53" s="16"/>
      <c r="AC53" s="11"/>
      <c r="AD53" s="16"/>
      <c r="AE53" s="11"/>
      <c r="AF53" s="16"/>
    </row>
    <row r="54" spans="1:32" ht="18" customHeight="1" x14ac:dyDescent="0.2">
      <c r="B54" s="92"/>
      <c r="C54" s="12"/>
      <c r="D54" s="13"/>
      <c r="E54" s="12"/>
      <c r="F54" s="11"/>
      <c r="G54" s="26" t="str">
        <f>IF(F54="","",SUMPRODUCT(IF(I54="",0,INDEX('Appendix 1 Rules'!$B$2:$B$16,MATCH(F54,'Appendix 1 Rules'!$A$2:$A$16))))+(IF(K54="",0,INDEX('Appendix 1 Rules'!$C$2:$C$16,MATCH(F54,'Appendix 1 Rules'!$A$2:$A$16))))+(IF(M54="",0,INDEX('Appendix 1 Rules'!$D$2:$D$16,MATCH(F54,'Appendix 1 Rules'!$A$2:$A$16))))+(IF(O54="",0,INDEX('Appendix 1 Rules'!$E$2:$E$16,MATCH(F54,'Appendix 1 Rules'!$A$2:$A$16))))+(IF(Q54="",0,INDEX('Appendix 1 Rules'!$F$2:$F$16,MATCH(F54,'Appendix 1 Rules'!$A$2:$A$16))))+(IF(S54="",0,INDEX('Appendix 1 Rules'!$G$2:$G$16,MATCH(F54,'Appendix 1 Rules'!$A$2:$A$16))))+(IF(U54="",0,INDEX('Appendix 1 Rules'!$H$2:$H$16,MATCH(F54,'Appendix 1 Rules'!$A$2:$A$16))))+(IF(W54="",0,INDEX('Appendix 1 Rules'!$I$2:$I$16,MATCH(F54,'Appendix 1 Rules'!$A$2:$A$16))))+(IF(Y54="",0,INDEX('Appendix 1 Rules'!$J$2:$J$16,MATCH(F54,'Appendix 1 Rules'!$A$2:$A$16))))+(IF(AA54="",0,INDEX('Appendix 1 Rules'!$K$2:$K$16,MATCH(F54,'Appendix 1 Rules'!$A$2:$A$16))))+(IF(AC54="",0,INDEX('Appendix 1 Rules'!$L$2:$L$16,MATCH(F54,'Appendix 1 Rules'!$A$2:$A$16))))+(IF(AE54="",0,INDEX('Appendix 1 Rules'!$M$2:$M$16,MATCH(F54,'Appendix 1 Rules'!$A$2:$A$16))))+IF(F54="b1",VLOOKUP(F54,'Appendix 1 Rules'!$A$1:$N$16,14))+IF(F54="b2",VLOOKUP(F54,'Appendix 1 Rules'!$A$1:$N$16,14))+IF(F54="d",VLOOKUP(F54,'Appendix 1 Rules'!$A$1:$N$16,14))+IF(F54="f1",VLOOKUP(F54,'Appendix 1 Rules'!$A$1:$N$16,14))+IF(F54="f2",VLOOKUP(F54,'Appendix 1 Rules'!$A$1:$N$16,14))+IF(F54="g",VLOOKUP(F54,'Appendix 1 Rules'!$A$1:$N$16,14))+IF(F54="h",VLOOKUP(F54,'Appendix 1 Rules'!$A$1:$N$16,14))+IF(F54="i1",VLOOKUP(F54,'Appendix 1 Rules'!$A$1:$N$16,14))+IF(F54="i2",VLOOKUP(F54,'Appendix 1 Rules'!$A$1:$N$16,14))+IF(F54="j",VLOOKUP(F54,'Appendix 1 Rules'!$A$1:$N$16,14))+IF(F54="k",VLOOKUP(F54,'Appendix 1 Rules'!$A$1:$N$16,14)))</f>
        <v/>
      </c>
      <c r="H54" s="93" t="str">
        <f>IF(F54="","",IF(OR(F54="b1",F54="b2",F54="d",F54="f1",F54="f2",F54="h",F54="i1",F54="i2",F54="j",F54="k"),MIN(G54,VLOOKUP(F54,'Appx 1 (Res) Rules'!$A:$D,4,0)),MIN(G54,VLOOKUP(F54,'Appx 1 (Res) Rules'!$A:$D,4,0),SUMPRODUCT(IF(I54="",0,INDEX('Appendix 1 Rules'!$B$2:$B$16,MATCH(F54,'Appendix 1 Rules'!$A$2:$A$16))))+(IF(K54="",0,INDEX('Appendix 1 Rules'!$C$2:$C$16,MATCH(F54,'Appendix 1 Rules'!$A$2:$A$16))))+(IF(M54="",0,INDEX('Appendix 1 Rules'!$D$2:$D$16,MATCH(F54,'Appendix 1 Rules'!$A$2:$A$16))))+(IF(O54="",0,INDEX('Appendix 1 Rules'!$E$2:$E$16,MATCH(F54,'Appendix 1 Rules'!$A$2:$A$16))))+(IF(Q54="",0,INDEX('Appendix 1 Rules'!$F$2:$F$16,MATCH(F54,'Appendix 1 Rules'!$A$2:$A$16))))+(IF(S54="",0,INDEX('Appendix 1 Rules'!$G$2:$G$16,MATCH(F54,'Appendix 1 Rules'!$A$2:$A$16))))+(IF(U54="",0,INDEX('Appendix 1 Rules'!$H$2:$H$16,MATCH(F54,'Appendix 1 Rules'!$A$2:$A$16))))+(IF(W54="",0,INDEX('Appendix 1 Rules'!$I$2:$I$16,MATCH(F54,'Appendix 1 Rules'!$A$2:$A$16))))+(IF(Y54="",0,INDEX('Appendix 1 Rules'!$J$2:$J$16,MATCH(F54,'Appendix 1 Rules'!$A$2:$A$16))))+(IF(AA54="",0,INDEX('Appendix 1 Rules'!$K$2:$K$16,MATCH(F54,'Appendix 1 Rules'!$A$2:$A$16))))+(IF(AC54="",0,INDEX('Appendix 1 Rules'!$L$2:$L$16,MATCH(F54,'Appendix 1 Rules'!$A$2:$A$16))))+(IF(AE54="",0,INDEX('Appendix 1 Rules'!$M$2:$M$16,MATCH(F54,'Appendix 1 Rules'!$A$2:$A$16))))+IF(F54="b1",VLOOKUP(F54,'Appendix 1 Rules'!$A$1:$N$16,14))+IF(F54="b2",VLOOKUP(F54,'Appendix 1 Rules'!$A$1:$N$16,14))+IF(F54="d",VLOOKUP(F54,'Appendix 1 Rules'!$A$1:$N$16,14))+IF(F54="f1",VLOOKUP(F54,'Appendix 1 Rules'!$A$1:$N$16,14))+IF(F54="f2",VLOOKUP(F54,'Appendix 1 Rules'!$A$1:$N$16,14))+IF(F54="g",VLOOKUP(F54,'Appendix 1 Rules'!$A$1:$N$16,14))+IF(F54="h",VLOOKUP(F54,'Appendix 1 Rules'!$A$1:$N$16,14))+IF(F54="i1",VLOOKUP(F54,'Appendix 1 Rules'!$A$1:$N$16,14))+IF(F54="i2",VLOOKUP(F54,'Appendix 1 Rules'!$A$1:$N$16,14))+IF(F54="j",VLOOKUP(F54,'Appendix 1 Rules'!$A$1:$N$16,14))+IF(F54="k",VLOOKUP(F54,'Appendix 1 Rules'!$A$1:$N$16,14)))))</f>
        <v/>
      </c>
      <c r="I54" s="14"/>
      <c r="J54" s="17"/>
      <c r="K54" s="14"/>
      <c r="L54" s="17"/>
      <c r="M54" s="14"/>
      <c r="N54" s="17"/>
      <c r="O54" s="14"/>
      <c r="P54" s="17"/>
      <c r="Q54" s="90"/>
      <c r="R54" s="17"/>
      <c r="S54" s="14"/>
      <c r="T54" s="17"/>
      <c r="U54" s="14"/>
      <c r="V54" s="17"/>
      <c r="W54" s="91"/>
      <c r="X54" s="17"/>
      <c r="Y54" s="91"/>
      <c r="Z54" s="17"/>
      <c r="AA54" s="11"/>
      <c r="AB54" s="16"/>
      <c r="AC54" s="11"/>
      <c r="AD54" s="16"/>
      <c r="AE54" s="11"/>
      <c r="AF54" s="16"/>
    </row>
    <row r="55" spans="1:32" ht="18" customHeight="1" x14ac:dyDescent="0.2">
      <c r="B55" s="92"/>
      <c r="C55" s="12"/>
      <c r="D55" s="13"/>
      <c r="E55" s="12"/>
      <c r="F55" s="11"/>
      <c r="G55" s="26" t="str">
        <f>IF(F55="","",SUMPRODUCT(IF(I55="",0,INDEX('Appendix 1 Rules'!$B$2:$B$16,MATCH(F55,'Appendix 1 Rules'!$A$2:$A$16))))+(IF(K55="",0,INDEX('Appendix 1 Rules'!$C$2:$C$16,MATCH(F55,'Appendix 1 Rules'!$A$2:$A$16))))+(IF(M55="",0,INDEX('Appendix 1 Rules'!$D$2:$D$16,MATCH(F55,'Appendix 1 Rules'!$A$2:$A$16))))+(IF(O55="",0,INDEX('Appendix 1 Rules'!$E$2:$E$16,MATCH(F55,'Appendix 1 Rules'!$A$2:$A$16))))+(IF(Q55="",0,INDEX('Appendix 1 Rules'!$F$2:$F$16,MATCH(F55,'Appendix 1 Rules'!$A$2:$A$16))))+(IF(S55="",0,INDEX('Appendix 1 Rules'!$G$2:$G$16,MATCH(F55,'Appendix 1 Rules'!$A$2:$A$16))))+(IF(U55="",0,INDEX('Appendix 1 Rules'!$H$2:$H$16,MATCH(F55,'Appendix 1 Rules'!$A$2:$A$16))))+(IF(W55="",0,INDEX('Appendix 1 Rules'!$I$2:$I$16,MATCH(F55,'Appendix 1 Rules'!$A$2:$A$16))))+(IF(Y55="",0,INDEX('Appendix 1 Rules'!$J$2:$J$16,MATCH(F55,'Appendix 1 Rules'!$A$2:$A$16))))+(IF(AA55="",0,INDEX('Appendix 1 Rules'!$K$2:$K$16,MATCH(F55,'Appendix 1 Rules'!$A$2:$A$16))))+(IF(AC55="",0,INDEX('Appendix 1 Rules'!$L$2:$L$16,MATCH(F55,'Appendix 1 Rules'!$A$2:$A$16))))+(IF(AE55="",0,INDEX('Appendix 1 Rules'!$M$2:$M$16,MATCH(F55,'Appendix 1 Rules'!$A$2:$A$16))))+IF(F55="b1",VLOOKUP(F55,'Appendix 1 Rules'!$A$1:$N$16,14))+IF(F55="b2",VLOOKUP(F55,'Appendix 1 Rules'!$A$1:$N$16,14))+IF(F55="d",VLOOKUP(F55,'Appendix 1 Rules'!$A$1:$N$16,14))+IF(F55="f1",VLOOKUP(F55,'Appendix 1 Rules'!$A$1:$N$16,14))+IF(F55="f2",VLOOKUP(F55,'Appendix 1 Rules'!$A$1:$N$16,14))+IF(F55="g",VLOOKUP(F55,'Appendix 1 Rules'!$A$1:$N$16,14))+IF(F55="h",VLOOKUP(F55,'Appendix 1 Rules'!$A$1:$N$16,14))+IF(F55="i1",VLOOKUP(F55,'Appendix 1 Rules'!$A$1:$N$16,14))+IF(F55="i2",VLOOKUP(F55,'Appendix 1 Rules'!$A$1:$N$16,14))+IF(F55="j",VLOOKUP(F55,'Appendix 1 Rules'!$A$1:$N$16,14))+IF(F55="k",VLOOKUP(F55,'Appendix 1 Rules'!$A$1:$N$16,14)))</f>
        <v/>
      </c>
      <c r="H55" s="93" t="str">
        <f>IF(F55="","",IF(OR(F55="b1",F55="b2",F55="d",F55="f1",F55="f2",F55="h",F55="i1",F55="i2",F55="j",F55="k"),MIN(G55,VLOOKUP(F55,'Appx 1 (Res) Rules'!$A:$D,4,0)),MIN(G55,VLOOKUP(F55,'Appx 1 (Res) Rules'!$A:$D,4,0),SUMPRODUCT(IF(I55="",0,INDEX('Appendix 1 Rules'!$B$2:$B$16,MATCH(F55,'Appendix 1 Rules'!$A$2:$A$16))))+(IF(K55="",0,INDEX('Appendix 1 Rules'!$C$2:$C$16,MATCH(F55,'Appendix 1 Rules'!$A$2:$A$16))))+(IF(M55="",0,INDEX('Appendix 1 Rules'!$D$2:$D$16,MATCH(F55,'Appendix 1 Rules'!$A$2:$A$16))))+(IF(O55="",0,INDEX('Appendix 1 Rules'!$E$2:$E$16,MATCH(F55,'Appendix 1 Rules'!$A$2:$A$16))))+(IF(Q55="",0,INDEX('Appendix 1 Rules'!$F$2:$F$16,MATCH(F55,'Appendix 1 Rules'!$A$2:$A$16))))+(IF(S55="",0,INDEX('Appendix 1 Rules'!$G$2:$G$16,MATCH(F55,'Appendix 1 Rules'!$A$2:$A$16))))+(IF(U55="",0,INDEX('Appendix 1 Rules'!$H$2:$H$16,MATCH(F55,'Appendix 1 Rules'!$A$2:$A$16))))+(IF(W55="",0,INDEX('Appendix 1 Rules'!$I$2:$I$16,MATCH(F55,'Appendix 1 Rules'!$A$2:$A$16))))+(IF(Y55="",0,INDEX('Appendix 1 Rules'!$J$2:$J$16,MATCH(F55,'Appendix 1 Rules'!$A$2:$A$16))))+(IF(AA55="",0,INDEX('Appendix 1 Rules'!$K$2:$K$16,MATCH(F55,'Appendix 1 Rules'!$A$2:$A$16))))+(IF(AC55="",0,INDEX('Appendix 1 Rules'!$L$2:$L$16,MATCH(F55,'Appendix 1 Rules'!$A$2:$A$16))))+(IF(AE55="",0,INDEX('Appendix 1 Rules'!$M$2:$M$16,MATCH(F55,'Appendix 1 Rules'!$A$2:$A$16))))+IF(F55="b1",VLOOKUP(F55,'Appendix 1 Rules'!$A$1:$N$16,14))+IF(F55="b2",VLOOKUP(F55,'Appendix 1 Rules'!$A$1:$N$16,14))+IF(F55="d",VLOOKUP(F55,'Appendix 1 Rules'!$A$1:$N$16,14))+IF(F55="f1",VLOOKUP(F55,'Appendix 1 Rules'!$A$1:$N$16,14))+IF(F55="f2",VLOOKUP(F55,'Appendix 1 Rules'!$A$1:$N$16,14))+IF(F55="g",VLOOKUP(F55,'Appendix 1 Rules'!$A$1:$N$16,14))+IF(F55="h",VLOOKUP(F55,'Appendix 1 Rules'!$A$1:$N$16,14))+IF(F55="i1",VLOOKUP(F55,'Appendix 1 Rules'!$A$1:$N$16,14))+IF(F55="i2",VLOOKUP(F55,'Appendix 1 Rules'!$A$1:$N$16,14))+IF(F55="j",VLOOKUP(F55,'Appendix 1 Rules'!$A$1:$N$16,14))+IF(F55="k",VLOOKUP(F55,'Appendix 1 Rules'!$A$1:$N$16,14)))))</f>
        <v/>
      </c>
      <c r="I55" s="15"/>
      <c r="J55" s="16"/>
      <c r="K55" s="15"/>
      <c r="L55" s="16"/>
      <c r="M55" s="15"/>
      <c r="N55" s="16"/>
      <c r="O55" s="15"/>
      <c r="P55" s="16"/>
      <c r="Q55" s="15"/>
      <c r="R55" s="16"/>
      <c r="S55" s="15"/>
      <c r="T55" s="16"/>
      <c r="U55" s="15"/>
      <c r="V55" s="16"/>
      <c r="W55" s="15"/>
      <c r="X55" s="16"/>
      <c r="Y55" s="15"/>
      <c r="Z55" s="16"/>
      <c r="AA55" s="11"/>
      <c r="AB55" s="16"/>
      <c r="AC55" s="11"/>
      <c r="AD55" s="16"/>
      <c r="AE55" s="11"/>
      <c r="AF55" s="16"/>
    </row>
    <row r="56" spans="1:32" ht="18" customHeight="1" x14ac:dyDescent="0.2">
      <c r="B56" s="92"/>
      <c r="C56" s="12"/>
      <c r="D56" s="13"/>
      <c r="E56" s="12"/>
      <c r="F56" s="11"/>
      <c r="G56" s="26" t="str">
        <f>IF(F56="","",SUMPRODUCT(IF(I56="",0,INDEX('Appendix 1 Rules'!$B$2:$B$16,MATCH(F56,'Appendix 1 Rules'!$A$2:$A$16))))+(IF(K56="",0,INDEX('Appendix 1 Rules'!$C$2:$C$16,MATCH(F56,'Appendix 1 Rules'!$A$2:$A$16))))+(IF(M56="",0,INDEX('Appendix 1 Rules'!$D$2:$D$16,MATCH(F56,'Appendix 1 Rules'!$A$2:$A$16))))+(IF(O56="",0,INDEX('Appendix 1 Rules'!$E$2:$E$16,MATCH(F56,'Appendix 1 Rules'!$A$2:$A$16))))+(IF(Q56="",0,INDEX('Appendix 1 Rules'!$F$2:$F$16,MATCH(F56,'Appendix 1 Rules'!$A$2:$A$16))))+(IF(S56="",0,INDEX('Appendix 1 Rules'!$G$2:$G$16,MATCH(F56,'Appendix 1 Rules'!$A$2:$A$16))))+(IF(U56="",0,INDEX('Appendix 1 Rules'!$H$2:$H$16,MATCH(F56,'Appendix 1 Rules'!$A$2:$A$16))))+(IF(W56="",0,INDEX('Appendix 1 Rules'!$I$2:$I$16,MATCH(F56,'Appendix 1 Rules'!$A$2:$A$16))))+(IF(Y56="",0,INDEX('Appendix 1 Rules'!$J$2:$J$16,MATCH(F56,'Appendix 1 Rules'!$A$2:$A$16))))+(IF(AA56="",0,INDEX('Appendix 1 Rules'!$K$2:$K$16,MATCH(F56,'Appendix 1 Rules'!$A$2:$A$16))))+(IF(AC56="",0,INDEX('Appendix 1 Rules'!$L$2:$L$16,MATCH(F56,'Appendix 1 Rules'!$A$2:$A$16))))+(IF(AE56="",0,INDEX('Appendix 1 Rules'!$M$2:$M$16,MATCH(F56,'Appendix 1 Rules'!$A$2:$A$16))))+IF(F56="b1",VLOOKUP(F56,'Appendix 1 Rules'!$A$1:$N$16,14))+IF(F56="b2",VLOOKUP(F56,'Appendix 1 Rules'!$A$1:$N$16,14))+IF(F56="d",VLOOKUP(F56,'Appendix 1 Rules'!$A$1:$N$16,14))+IF(F56="f1",VLOOKUP(F56,'Appendix 1 Rules'!$A$1:$N$16,14))+IF(F56="f2",VLOOKUP(F56,'Appendix 1 Rules'!$A$1:$N$16,14))+IF(F56="g",VLOOKUP(F56,'Appendix 1 Rules'!$A$1:$N$16,14))+IF(F56="h",VLOOKUP(F56,'Appendix 1 Rules'!$A$1:$N$16,14))+IF(F56="i1",VLOOKUP(F56,'Appendix 1 Rules'!$A$1:$N$16,14))+IF(F56="i2",VLOOKUP(F56,'Appendix 1 Rules'!$A$1:$N$16,14))+IF(F56="j",VLOOKUP(F56,'Appendix 1 Rules'!$A$1:$N$16,14))+IF(F56="k",VLOOKUP(F56,'Appendix 1 Rules'!$A$1:$N$16,14)))</f>
        <v/>
      </c>
      <c r="H56" s="93" t="str">
        <f>IF(F56="","",IF(OR(F56="b1",F56="b2",F56="d",F56="f1",F56="f2",F56="h",F56="i1",F56="i2",F56="j",F56="k"),MIN(G56,VLOOKUP(F56,'Appx 1 (Res) Rules'!$A:$D,4,0)),MIN(G56,VLOOKUP(F56,'Appx 1 (Res) Rules'!$A:$D,4,0),SUMPRODUCT(IF(I56="",0,INDEX('Appendix 1 Rules'!$B$2:$B$16,MATCH(F56,'Appendix 1 Rules'!$A$2:$A$16))))+(IF(K56="",0,INDEX('Appendix 1 Rules'!$C$2:$C$16,MATCH(F56,'Appendix 1 Rules'!$A$2:$A$16))))+(IF(M56="",0,INDEX('Appendix 1 Rules'!$D$2:$D$16,MATCH(F56,'Appendix 1 Rules'!$A$2:$A$16))))+(IF(O56="",0,INDEX('Appendix 1 Rules'!$E$2:$E$16,MATCH(F56,'Appendix 1 Rules'!$A$2:$A$16))))+(IF(Q56="",0,INDEX('Appendix 1 Rules'!$F$2:$F$16,MATCH(F56,'Appendix 1 Rules'!$A$2:$A$16))))+(IF(S56="",0,INDEX('Appendix 1 Rules'!$G$2:$G$16,MATCH(F56,'Appendix 1 Rules'!$A$2:$A$16))))+(IF(U56="",0,INDEX('Appendix 1 Rules'!$H$2:$H$16,MATCH(F56,'Appendix 1 Rules'!$A$2:$A$16))))+(IF(W56="",0,INDEX('Appendix 1 Rules'!$I$2:$I$16,MATCH(F56,'Appendix 1 Rules'!$A$2:$A$16))))+(IF(Y56="",0,INDEX('Appendix 1 Rules'!$J$2:$J$16,MATCH(F56,'Appendix 1 Rules'!$A$2:$A$16))))+(IF(AA56="",0,INDEX('Appendix 1 Rules'!$K$2:$K$16,MATCH(F56,'Appendix 1 Rules'!$A$2:$A$16))))+(IF(AC56="",0,INDEX('Appendix 1 Rules'!$L$2:$L$16,MATCH(F56,'Appendix 1 Rules'!$A$2:$A$16))))+(IF(AE56="",0,INDEX('Appendix 1 Rules'!$M$2:$M$16,MATCH(F56,'Appendix 1 Rules'!$A$2:$A$16))))+IF(F56="b1",VLOOKUP(F56,'Appendix 1 Rules'!$A$1:$N$16,14))+IF(F56="b2",VLOOKUP(F56,'Appendix 1 Rules'!$A$1:$N$16,14))+IF(F56="d",VLOOKUP(F56,'Appendix 1 Rules'!$A$1:$N$16,14))+IF(F56="f1",VLOOKUP(F56,'Appendix 1 Rules'!$A$1:$N$16,14))+IF(F56="f2",VLOOKUP(F56,'Appendix 1 Rules'!$A$1:$N$16,14))+IF(F56="g",VLOOKUP(F56,'Appendix 1 Rules'!$A$1:$N$16,14))+IF(F56="h",VLOOKUP(F56,'Appendix 1 Rules'!$A$1:$N$16,14))+IF(F56="i1",VLOOKUP(F56,'Appendix 1 Rules'!$A$1:$N$16,14))+IF(F56="i2",VLOOKUP(F56,'Appendix 1 Rules'!$A$1:$N$16,14))+IF(F56="j",VLOOKUP(F56,'Appendix 1 Rules'!$A$1:$N$16,14))+IF(F56="k",VLOOKUP(F56,'Appendix 1 Rules'!$A$1:$N$16,14)))))</f>
        <v/>
      </c>
      <c r="I56" s="14"/>
      <c r="J56" s="17"/>
      <c r="K56" s="14"/>
      <c r="L56" s="17"/>
      <c r="M56" s="14"/>
      <c r="N56" s="17"/>
      <c r="O56" s="14"/>
      <c r="P56" s="17"/>
      <c r="Q56" s="90"/>
      <c r="R56" s="17"/>
      <c r="S56" s="14"/>
      <c r="T56" s="17"/>
      <c r="U56" s="14"/>
      <c r="V56" s="17"/>
      <c r="W56" s="91"/>
      <c r="X56" s="17"/>
      <c r="Y56" s="91"/>
      <c r="Z56" s="17"/>
      <c r="AA56" s="11"/>
      <c r="AB56" s="16"/>
      <c r="AC56" s="11"/>
      <c r="AD56" s="16"/>
      <c r="AE56" s="11"/>
      <c r="AF56" s="16"/>
    </row>
    <row r="57" spans="1:32" ht="18" customHeight="1" x14ac:dyDescent="0.2">
      <c r="B57" s="92"/>
      <c r="C57" s="12"/>
      <c r="D57" s="13"/>
      <c r="E57" s="12"/>
      <c r="F57" s="11"/>
      <c r="G57" s="26" t="str">
        <f>IF(F57="","",SUMPRODUCT(IF(I57="",0,INDEX('Appendix 1 Rules'!$B$2:$B$16,MATCH(F57,'Appendix 1 Rules'!$A$2:$A$16))))+(IF(K57="",0,INDEX('Appendix 1 Rules'!$C$2:$C$16,MATCH(F57,'Appendix 1 Rules'!$A$2:$A$16))))+(IF(M57="",0,INDEX('Appendix 1 Rules'!$D$2:$D$16,MATCH(F57,'Appendix 1 Rules'!$A$2:$A$16))))+(IF(O57="",0,INDEX('Appendix 1 Rules'!$E$2:$E$16,MATCH(F57,'Appendix 1 Rules'!$A$2:$A$16))))+(IF(Q57="",0,INDEX('Appendix 1 Rules'!$F$2:$F$16,MATCH(F57,'Appendix 1 Rules'!$A$2:$A$16))))+(IF(S57="",0,INDEX('Appendix 1 Rules'!$G$2:$G$16,MATCH(F57,'Appendix 1 Rules'!$A$2:$A$16))))+(IF(U57="",0,INDEX('Appendix 1 Rules'!$H$2:$H$16,MATCH(F57,'Appendix 1 Rules'!$A$2:$A$16))))+(IF(W57="",0,INDEX('Appendix 1 Rules'!$I$2:$I$16,MATCH(F57,'Appendix 1 Rules'!$A$2:$A$16))))+(IF(Y57="",0,INDEX('Appendix 1 Rules'!$J$2:$J$16,MATCH(F57,'Appendix 1 Rules'!$A$2:$A$16))))+(IF(AA57="",0,INDEX('Appendix 1 Rules'!$K$2:$K$16,MATCH(F57,'Appendix 1 Rules'!$A$2:$A$16))))+(IF(AC57="",0,INDEX('Appendix 1 Rules'!$L$2:$L$16,MATCH(F57,'Appendix 1 Rules'!$A$2:$A$16))))+(IF(AE57="",0,INDEX('Appendix 1 Rules'!$M$2:$M$16,MATCH(F57,'Appendix 1 Rules'!$A$2:$A$16))))+IF(F57="b1",VLOOKUP(F57,'Appendix 1 Rules'!$A$1:$N$16,14))+IF(F57="b2",VLOOKUP(F57,'Appendix 1 Rules'!$A$1:$N$16,14))+IF(F57="d",VLOOKUP(F57,'Appendix 1 Rules'!$A$1:$N$16,14))+IF(F57="f1",VLOOKUP(F57,'Appendix 1 Rules'!$A$1:$N$16,14))+IF(F57="f2",VLOOKUP(F57,'Appendix 1 Rules'!$A$1:$N$16,14))+IF(F57="g",VLOOKUP(F57,'Appendix 1 Rules'!$A$1:$N$16,14))+IF(F57="h",VLOOKUP(F57,'Appendix 1 Rules'!$A$1:$N$16,14))+IF(F57="i1",VLOOKUP(F57,'Appendix 1 Rules'!$A$1:$N$16,14))+IF(F57="i2",VLOOKUP(F57,'Appendix 1 Rules'!$A$1:$N$16,14))+IF(F57="j",VLOOKUP(F57,'Appendix 1 Rules'!$A$1:$N$16,14))+IF(F57="k",VLOOKUP(F57,'Appendix 1 Rules'!$A$1:$N$16,14)))</f>
        <v/>
      </c>
      <c r="H57" s="93" t="str">
        <f>IF(F57="","",IF(OR(F57="b1",F57="b2",F57="d",F57="f1",F57="f2",F57="h",F57="i1",F57="i2",F57="j",F57="k"),MIN(G57,VLOOKUP(F57,'Appx 1 (Res) Rules'!$A:$D,4,0)),MIN(G57,VLOOKUP(F57,'Appx 1 (Res) Rules'!$A:$D,4,0),SUMPRODUCT(IF(I57="",0,INDEX('Appendix 1 Rules'!$B$2:$B$16,MATCH(F57,'Appendix 1 Rules'!$A$2:$A$16))))+(IF(K57="",0,INDEX('Appendix 1 Rules'!$C$2:$C$16,MATCH(F57,'Appendix 1 Rules'!$A$2:$A$16))))+(IF(M57="",0,INDEX('Appendix 1 Rules'!$D$2:$D$16,MATCH(F57,'Appendix 1 Rules'!$A$2:$A$16))))+(IF(O57="",0,INDEX('Appendix 1 Rules'!$E$2:$E$16,MATCH(F57,'Appendix 1 Rules'!$A$2:$A$16))))+(IF(Q57="",0,INDEX('Appendix 1 Rules'!$F$2:$F$16,MATCH(F57,'Appendix 1 Rules'!$A$2:$A$16))))+(IF(S57="",0,INDEX('Appendix 1 Rules'!$G$2:$G$16,MATCH(F57,'Appendix 1 Rules'!$A$2:$A$16))))+(IF(U57="",0,INDEX('Appendix 1 Rules'!$H$2:$H$16,MATCH(F57,'Appendix 1 Rules'!$A$2:$A$16))))+(IF(W57="",0,INDEX('Appendix 1 Rules'!$I$2:$I$16,MATCH(F57,'Appendix 1 Rules'!$A$2:$A$16))))+(IF(Y57="",0,INDEX('Appendix 1 Rules'!$J$2:$J$16,MATCH(F57,'Appendix 1 Rules'!$A$2:$A$16))))+(IF(AA57="",0,INDEX('Appendix 1 Rules'!$K$2:$K$16,MATCH(F57,'Appendix 1 Rules'!$A$2:$A$16))))+(IF(AC57="",0,INDEX('Appendix 1 Rules'!$L$2:$L$16,MATCH(F57,'Appendix 1 Rules'!$A$2:$A$16))))+(IF(AE57="",0,INDEX('Appendix 1 Rules'!$M$2:$M$16,MATCH(F57,'Appendix 1 Rules'!$A$2:$A$16))))+IF(F57="b1",VLOOKUP(F57,'Appendix 1 Rules'!$A$1:$N$16,14))+IF(F57="b2",VLOOKUP(F57,'Appendix 1 Rules'!$A$1:$N$16,14))+IF(F57="d",VLOOKUP(F57,'Appendix 1 Rules'!$A$1:$N$16,14))+IF(F57="f1",VLOOKUP(F57,'Appendix 1 Rules'!$A$1:$N$16,14))+IF(F57="f2",VLOOKUP(F57,'Appendix 1 Rules'!$A$1:$N$16,14))+IF(F57="g",VLOOKUP(F57,'Appendix 1 Rules'!$A$1:$N$16,14))+IF(F57="h",VLOOKUP(F57,'Appendix 1 Rules'!$A$1:$N$16,14))+IF(F57="i1",VLOOKUP(F57,'Appendix 1 Rules'!$A$1:$N$16,14))+IF(F57="i2",VLOOKUP(F57,'Appendix 1 Rules'!$A$1:$N$16,14))+IF(F57="j",VLOOKUP(F57,'Appendix 1 Rules'!$A$1:$N$16,14))+IF(F57="k",VLOOKUP(F57,'Appendix 1 Rules'!$A$1:$N$16,14)))))</f>
        <v/>
      </c>
      <c r="I57" s="15"/>
      <c r="J57" s="16"/>
      <c r="K57" s="15"/>
      <c r="L57" s="16"/>
      <c r="M57" s="15"/>
      <c r="N57" s="16"/>
      <c r="O57" s="15"/>
      <c r="P57" s="16"/>
      <c r="Q57" s="15"/>
      <c r="R57" s="16"/>
      <c r="S57" s="15"/>
      <c r="T57" s="16"/>
      <c r="U57" s="15"/>
      <c r="V57" s="16"/>
      <c r="W57" s="15"/>
      <c r="X57" s="16"/>
      <c r="Y57" s="15"/>
      <c r="Z57" s="16"/>
      <c r="AA57" s="11"/>
      <c r="AB57" s="16"/>
      <c r="AC57" s="11"/>
      <c r="AD57" s="16"/>
      <c r="AE57" s="11"/>
      <c r="AF57" s="16"/>
    </row>
    <row r="58" spans="1:32" ht="18" customHeight="1" x14ac:dyDescent="0.2">
      <c r="B58" s="92"/>
      <c r="C58" s="12"/>
      <c r="D58" s="13"/>
      <c r="E58" s="12"/>
      <c r="F58" s="11"/>
      <c r="G58" s="26" t="str">
        <f>IF(F58="","",SUMPRODUCT(IF(I58="",0,INDEX('Appendix 1 Rules'!$B$2:$B$16,MATCH(F58,'Appendix 1 Rules'!$A$2:$A$16))))+(IF(K58="",0,INDEX('Appendix 1 Rules'!$C$2:$C$16,MATCH(F58,'Appendix 1 Rules'!$A$2:$A$16))))+(IF(M58="",0,INDEX('Appendix 1 Rules'!$D$2:$D$16,MATCH(F58,'Appendix 1 Rules'!$A$2:$A$16))))+(IF(O58="",0,INDEX('Appendix 1 Rules'!$E$2:$E$16,MATCH(F58,'Appendix 1 Rules'!$A$2:$A$16))))+(IF(Q58="",0,INDEX('Appendix 1 Rules'!$F$2:$F$16,MATCH(F58,'Appendix 1 Rules'!$A$2:$A$16))))+(IF(S58="",0,INDEX('Appendix 1 Rules'!$G$2:$G$16,MATCH(F58,'Appendix 1 Rules'!$A$2:$A$16))))+(IF(U58="",0,INDEX('Appendix 1 Rules'!$H$2:$H$16,MATCH(F58,'Appendix 1 Rules'!$A$2:$A$16))))+(IF(W58="",0,INDEX('Appendix 1 Rules'!$I$2:$I$16,MATCH(F58,'Appendix 1 Rules'!$A$2:$A$16))))+(IF(Y58="",0,INDEX('Appendix 1 Rules'!$J$2:$J$16,MATCH(F58,'Appendix 1 Rules'!$A$2:$A$16))))+(IF(AA58="",0,INDEX('Appendix 1 Rules'!$K$2:$K$16,MATCH(F58,'Appendix 1 Rules'!$A$2:$A$16))))+(IF(AC58="",0,INDEX('Appendix 1 Rules'!$L$2:$L$16,MATCH(F58,'Appendix 1 Rules'!$A$2:$A$16))))+(IF(AE58="",0,INDEX('Appendix 1 Rules'!$M$2:$M$16,MATCH(F58,'Appendix 1 Rules'!$A$2:$A$16))))+IF(F58="b1",VLOOKUP(F58,'Appendix 1 Rules'!$A$1:$N$16,14))+IF(F58="b2",VLOOKUP(F58,'Appendix 1 Rules'!$A$1:$N$16,14))+IF(F58="d",VLOOKUP(F58,'Appendix 1 Rules'!$A$1:$N$16,14))+IF(F58="f1",VLOOKUP(F58,'Appendix 1 Rules'!$A$1:$N$16,14))+IF(F58="f2",VLOOKUP(F58,'Appendix 1 Rules'!$A$1:$N$16,14))+IF(F58="g",VLOOKUP(F58,'Appendix 1 Rules'!$A$1:$N$16,14))+IF(F58="h",VLOOKUP(F58,'Appendix 1 Rules'!$A$1:$N$16,14))+IF(F58="i1",VLOOKUP(F58,'Appendix 1 Rules'!$A$1:$N$16,14))+IF(F58="i2",VLOOKUP(F58,'Appendix 1 Rules'!$A$1:$N$16,14))+IF(F58="j",VLOOKUP(F58,'Appendix 1 Rules'!$A$1:$N$16,14))+IF(F58="k",VLOOKUP(F58,'Appendix 1 Rules'!$A$1:$N$16,14)))</f>
        <v/>
      </c>
      <c r="H58" s="93" t="str">
        <f>IF(F58="","",IF(OR(F58="b1",F58="b2",F58="d",F58="f1",F58="f2",F58="h",F58="i1",F58="i2",F58="j",F58="k"),MIN(G58,VLOOKUP(F58,'Appx 1 (Res) Rules'!$A:$D,4,0)),MIN(G58,VLOOKUP(F58,'Appx 1 (Res) Rules'!$A:$D,4,0),SUMPRODUCT(IF(I58="",0,INDEX('Appendix 1 Rules'!$B$2:$B$16,MATCH(F58,'Appendix 1 Rules'!$A$2:$A$16))))+(IF(K58="",0,INDEX('Appendix 1 Rules'!$C$2:$C$16,MATCH(F58,'Appendix 1 Rules'!$A$2:$A$16))))+(IF(M58="",0,INDEX('Appendix 1 Rules'!$D$2:$D$16,MATCH(F58,'Appendix 1 Rules'!$A$2:$A$16))))+(IF(O58="",0,INDEX('Appendix 1 Rules'!$E$2:$E$16,MATCH(F58,'Appendix 1 Rules'!$A$2:$A$16))))+(IF(Q58="",0,INDEX('Appendix 1 Rules'!$F$2:$F$16,MATCH(F58,'Appendix 1 Rules'!$A$2:$A$16))))+(IF(S58="",0,INDEX('Appendix 1 Rules'!$G$2:$G$16,MATCH(F58,'Appendix 1 Rules'!$A$2:$A$16))))+(IF(U58="",0,INDEX('Appendix 1 Rules'!$H$2:$H$16,MATCH(F58,'Appendix 1 Rules'!$A$2:$A$16))))+(IF(W58="",0,INDEX('Appendix 1 Rules'!$I$2:$I$16,MATCH(F58,'Appendix 1 Rules'!$A$2:$A$16))))+(IF(Y58="",0,INDEX('Appendix 1 Rules'!$J$2:$J$16,MATCH(F58,'Appendix 1 Rules'!$A$2:$A$16))))+(IF(AA58="",0,INDEX('Appendix 1 Rules'!$K$2:$K$16,MATCH(F58,'Appendix 1 Rules'!$A$2:$A$16))))+(IF(AC58="",0,INDEX('Appendix 1 Rules'!$L$2:$L$16,MATCH(F58,'Appendix 1 Rules'!$A$2:$A$16))))+(IF(AE58="",0,INDEX('Appendix 1 Rules'!$M$2:$M$16,MATCH(F58,'Appendix 1 Rules'!$A$2:$A$16))))+IF(F58="b1",VLOOKUP(F58,'Appendix 1 Rules'!$A$1:$N$16,14))+IF(F58="b2",VLOOKUP(F58,'Appendix 1 Rules'!$A$1:$N$16,14))+IF(F58="d",VLOOKUP(F58,'Appendix 1 Rules'!$A$1:$N$16,14))+IF(F58="f1",VLOOKUP(F58,'Appendix 1 Rules'!$A$1:$N$16,14))+IF(F58="f2",VLOOKUP(F58,'Appendix 1 Rules'!$A$1:$N$16,14))+IF(F58="g",VLOOKUP(F58,'Appendix 1 Rules'!$A$1:$N$16,14))+IF(F58="h",VLOOKUP(F58,'Appendix 1 Rules'!$A$1:$N$16,14))+IF(F58="i1",VLOOKUP(F58,'Appendix 1 Rules'!$A$1:$N$16,14))+IF(F58="i2",VLOOKUP(F58,'Appendix 1 Rules'!$A$1:$N$16,14))+IF(F58="j",VLOOKUP(F58,'Appendix 1 Rules'!$A$1:$N$16,14))+IF(F58="k",VLOOKUP(F58,'Appendix 1 Rules'!$A$1:$N$16,14)))))</f>
        <v/>
      </c>
      <c r="I58" s="14"/>
      <c r="J58" s="17"/>
      <c r="K58" s="14"/>
      <c r="L58" s="17"/>
      <c r="M58" s="14"/>
      <c r="N58" s="17"/>
      <c r="O58" s="14"/>
      <c r="P58" s="17"/>
      <c r="Q58" s="90"/>
      <c r="R58" s="17"/>
      <c r="S58" s="14"/>
      <c r="T58" s="17"/>
      <c r="U58" s="14"/>
      <c r="V58" s="17"/>
      <c r="W58" s="91"/>
      <c r="X58" s="17"/>
      <c r="Y58" s="91"/>
      <c r="Z58" s="17"/>
      <c r="AA58" s="11"/>
      <c r="AB58" s="16"/>
      <c r="AC58" s="11"/>
      <c r="AD58" s="16"/>
      <c r="AE58" s="11"/>
      <c r="AF58" s="16"/>
    </row>
    <row r="59" spans="1:32" ht="18" customHeight="1" x14ac:dyDescent="0.2">
      <c r="B59" s="92"/>
      <c r="C59" s="12"/>
      <c r="D59" s="13"/>
      <c r="E59" s="12"/>
      <c r="F59" s="11"/>
      <c r="G59" s="26" t="str">
        <f>IF(F59="","",SUMPRODUCT(IF(I59="",0,INDEX('Appendix 1 Rules'!$B$2:$B$16,MATCH(F59,'Appendix 1 Rules'!$A$2:$A$16))))+(IF(K59="",0,INDEX('Appendix 1 Rules'!$C$2:$C$16,MATCH(F59,'Appendix 1 Rules'!$A$2:$A$16))))+(IF(M59="",0,INDEX('Appendix 1 Rules'!$D$2:$D$16,MATCH(F59,'Appendix 1 Rules'!$A$2:$A$16))))+(IF(O59="",0,INDEX('Appendix 1 Rules'!$E$2:$E$16,MATCH(F59,'Appendix 1 Rules'!$A$2:$A$16))))+(IF(Q59="",0,INDEX('Appendix 1 Rules'!$F$2:$F$16,MATCH(F59,'Appendix 1 Rules'!$A$2:$A$16))))+(IF(S59="",0,INDEX('Appendix 1 Rules'!$G$2:$G$16,MATCH(F59,'Appendix 1 Rules'!$A$2:$A$16))))+(IF(U59="",0,INDEX('Appendix 1 Rules'!$H$2:$H$16,MATCH(F59,'Appendix 1 Rules'!$A$2:$A$16))))+(IF(W59="",0,INDEX('Appendix 1 Rules'!$I$2:$I$16,MATCH(F59,'Appendix 1 Rules'!$A$2:$A$16))))+(IF(Y59="",0,INDEX('Appendix 1 Rules'!$J$2:$J$16,MATCH(F59,'Appendix 1 Rules'!$A$2:$A$16))))+(IF(AA59="",0,INDEX('Appendix 1 Rules'!$K$2:$K$16,MATCH(F59,'Appendix 1 Rules'!$A$2:$A$16))))+(IF(AC59="",0,INDEX('Appendix 1 Rules'!$L$2:$L$16,MATCH(F59,'Appendix 1 Rules'!$A$2:$A$16))))+(IF(AE59="",0,INDEX('Appendix 1 Rules'!$M$2:$M$16,MATCH(F59,'Appendix 1 Rules'!$A$2:$A$16))))+IF(F59="b1",VLOOKUP(F59,'Appendix 1 Rules'!$A$1:$N$16,14))+IF(F59="b2",VLOOKUP(F59,'Appendix 1 Rules'!$A$1:$N$16,14))+IF(F59="d",VLOOKUP(F59,'Appendix 1 Rules'!$A$1:$N$16,14))+IF(F59="f1",VLOOKUP(F59,'Appendix 1 Rules'!$A$1:$N$16,14))+IF(F59="f2",VLOOKUP(F59,'Appendix 1 Rules'!$A$1:$N$16,14))+IF(F59="g",VLOOKUP(F59,'Appendix 1 Rules'!$A$1:$N$16,14))+IF(F59="h",VLOOKUP(F59,'Appendix 1 Rules'!$A$1:$N$16,14))+IF(F59="i1",VLOOKUP(F59,'Appendix 1 Rules'!$A$1:$N$16,14))+IF(F59="i2",VLOOKUP(F59,'Appendix 1 Rules'!$A$1:$N$16,14))+IF(F59="j",VLOOKUP(F59,'Appendix 1 Rules'!$A$1:$N$16,14))+IF(F59="k",VLOOKUP(F59,'Appendix 1 Rules'!$A$1:$N$16,14)))</f>
        <v/>
      </c>
      <c r="H59" s="93" t="str">
        <f>IF(F59="","",IF(OR(F59="b1",F59="b2",F59="d",F59="f1",F59="f2",F59="h",F59="i1",F59="i2",F59="j",F59="k"),MIN(G59,VLOOKUP(F59,'Appx 1 (Res) Rules'!$A:$D,4,0)),MIN(G59,VLOOKUP(F59,'Appx 1 (Res) Rules'!$A:$D,4,0),SUMPRODUCT(IF(I59="",0,INDEX('Appendix 1 Rules'!$B$2:$B$16,MATCH(F59,'Appendix 1 Rules'!$A$2:$A$16))))+(IF(K59="",0,INDEX('Appendix 1 Rules'!$C$2:$C$16,MATCH(F59,'Appendix 1 Rules'!$A$2:$A$16))))+(IF(M59="",0,INDEX('Appendix 1 Rules'!$D$2:$D$16,MATCH(F59,'Appendix 1 Rules'!$A$2:$A$16))))+(IF(O59="",0,INDEX('Appendix 1 Rules'!$E$2:$E$16,MATCH(F59,'Appendix 1 Rules'!$A$2:$A$16))))+(IF(Q59="",0,INDEX('Appendix 1 Rules'!$F$2:$F$16,MATCH(F59,'Appendix 1 Rules'!$A$2:$A$16))))+(IF(S59="",0,INDEX('Appendix 1 Rules'!$G$2:$G$16,MATCH(F59,'Appendix 1 Rules'!$A$2:$A$16))))+(IF(U59="",0,INDEX('Appendix 1 Rules'!$H$2:$H$16,MATCH(F59,'Appendix 1 Rules'!$A$2:$A$16))))+(IF(W59="",0,INDEX('Appendix 1 Rules'!$I$2:$I$16,MATCH(F59,'Appendix 1 Rules'!$A$2:$A$16))))+(IF(Y59="",0,INDEX('Appendix 1 Rules'!$J$2:$J$16,MATCH(F59,'Appendix 1 Rules'!$A$2:$A$16))))+(IF(AA59="",0,INDEX('Appendix 1 Rules'!$K$2:$K$16,MATCH(F59,'Appendix 1 Rules'!$A$2:$A$16))))+(IF(AC59="",0,INDEX('Appendix 1 Rules'!$L$2:$L$16,MATCH(F59,'Appendix 1 Rules'!$A$2:$A$16))))+(IF(AE59="",0,INDEX('Appendix 1 Rules'!$M$2:$M$16,MATCH(F59,'Appendix 1 Rules'!$A$2:$A$16))))+IF(F59="b1",VLOOKUP(F59,'Appendix 1 Rules'!$A$1:$N$16,14))+IF(F59="b2",VLOOKUP(F59,'Appendix 1 Rules'!$A$1:$N$16,14))+IF(F59="d",VLOOKUP(F59,'Appendix 1 Rules'!$A$1:$N$16,14))+IF(F59="f1",VLOOKUP(F59,'Appendix 1 Rules'!$A$1:$N$16,14))+IF(F59="f2",VLOOKUP(F59,'Appendix 1 Rules'!$A$1:$N$16,14))+IF(F59="g",VLOOKUP(F59,'Appendix 1 Rules'!$A$1:$N$16,14))+IF(F59="h",VLOOKUP(F59,'Appendix 1 Rules'!$A$1:$N$16,14))+IF(F59="i1",VLOOKUP(F59,'Appendix 1 Rules'!$A$1:$N$16,14))+IF(F59="i2",VLOOKUP(F59,'Appendix 1 Rules'!$A$1:$N$16,14))+IF(F59="j",VLOOKUP(F59,'Appendix 1 Rules'!$A$1:$N$16,14))+IF(F59="k",VLOOKUP(F59,'Appendix 1 Rules'!$A$1:$N$16,14)))))</f>
        <v/>
      </c>
      <c r="I59" s="15"/>
      <c r="J59" s="16"/>
      <c r="K59" s="15"/>
      <c r="L59" s="16"/>
      <c r="M59" s="15"/>
      <c r="N59" s="16"/>
      <c r="O59" s="15"/>
      <c r="P59" s="16"/>
      <c r="Q59" s="15"/>
      <c r="R59" s="16"/>
      <c r="S59" s="15"/>
      <c r="T59" s="16"/>
      <c r="U59" s="15"/>
      <c r="V59" s="16"/>
      <c r="W59" s="15"/>
      <c r="X59" s="16"/>
      <c r="Y59" s="15"/>
      <c r="Z59" s="16"/>
      <c r="AA59" s="11"/>
      <c r="AB59" s="16"/>
      <c r="AC59" s="11"/>
      <c r="AD59" s="16"/>
      <c r="AE59" s="11"/>
      <c r="AF59" s="16"/>
    </row>
    <row r="60" spans="1:32" ht="18" customHeight="1" x14ac:dyDescent="0.2">
      <c r="B60" s="92"/>
      <c r="C60" s="12"/>
      <c r="D60" s="13"/>
      <c r="E60" s="12"/>
      <c r="F60" s="11"/>
      <c r="G60" s="26" t="str">
        <f>IF(F60="","",SUMPRODUCT(IF(I60="",0,INDEX('Appendix 1 Rules'!$B$2:$B$16,MATCH(F60,'Appendix 1 Rules'!$A$2:$A$16))))+(IF(K60="",0,INDEX('Appendix 1 Rules'!$C$2:$C$16,MATCH(F60,'Appendix 1 Rules'!$A$2:$A$16))))+(IF(M60="",0,INDEX('Appendix 1 Rules'!$D$2:$D$16,MATCH(F60,'Appendix 1 Rules'!$A$2:$A$16))))+(IF(O60="",0,INDEX('Appendix 1 Rules'!$E$2:$E$16,MATCH(F60,'Appendix 1 Rules'!$A$2:$A$16))))+(IF(Q60="",0,INDEX('Appendix 1 Rules'!$F$2:$F$16,MATCH(F60,'Appendix 1 Rules'!$A$2:$A$16))))+(IF(S60="",0,INDEX('Appendix 1 Rules'!$G$2:$G$16,MATCH(F60,'Appendix 1 Rules'!$A$2:$A$16))))+(IF(U60="",0,INDEX('Appendix 1 Rules'!$H$2:$H$16,MATCH(F60,'Appendix 1 Rules'!$A$2:$A$16))))+(IF(W60="",0,INDEX('Appendix 1 Rules'!$I$2:$I$16,MATCH(F60,'Appendix 1 Rules'!$A$2:$A$16))))+(IF(Y60="",0,INDEX('Appendix 1 Rules'!$J$2:$J$16,MATCH(F60,'Appendix 1 Rules'!$A$2:$A$16))))+(IF(AA60="",0,INDEX('Appendix 1 Rules'!$K$2:$K$16,MATCH(F60,'Appendix 1 Rules'!$A$2:$A$16))))+(IF(AC60="",0,INDEX('Appendix 1 Rules'!$L$2:$L$16,MATCH(F60,'Appendix 1 Rules'!$A$2:$A$16))))+(IF(AE60="",0,INDEX('Appendix 1 Rules'!$M$2:$M$16,MATCH(F60,'Appendix 1 Rules'!$A$2:$A$16))))+IF(F60="b1",VLOOKUP(F60,'Appendix 1 Rules'!$A$1:$N$16,14))+IF(F60="b2",VLOOKUP(F60,'Appendix 1 Rules'!$A$1:$N$16,14))+IF(F60="d",VLOOKUP(F60,'Appendix 1 Rules'!$A$1:$N$16,14))+IF(F60="f1",VLOOKUP(F60,'Appendix 1 Rules'!$A$1:$N$16,14))+IF(F60="f2",VLOOKUP(F60,'Appendix 1 Rules'!$A$1:$N$16,14))+IF(F60="g",VLOOKUP(F60,'Appendix 1 Rules'!$A$1:$N$16,14))+IF(F60="h",VLOOKUP(F60,'Appendix 1 Rules'!$A$1:$N$16,14))+IF(F60="i1",VLOOKUP(F60,'Appendix 1 Rules'!$A$1:$N$16,14))+IF(F60="i2",VLOOKUP(F60,'Appendix 1 Rules'!$A$1:$N$16,14))+IF(F60="j",VLOOKUP(F60,'Appendix 1 Rules'!$A$1:$N$16,14))+IF(F60="k",VLOOKUP(F60,'Appendix 1 Rules'!$A$1:$N$16,14)))</f>
        <v/>
      </c>
      <c r="H60" s="93" t="str">
        <f>IF(F60="","",IF(OR(F60="b1",F60="b2",F60="d",F60="f1",F60="f2",F60="h",F60="i1",F60="i2",F60="j",F60="k"),MIN(G60,VLOOKUP(F60,'Appx 1 (Res) Rules'!$A:$D,4,0)),MIN(G60,VLOOKUP(F60,'Appx 1 (Res) Rules'!$A:$D,4,0),SUMPRODUCT(IF(I60="",0,INDEX('Appendix 1 Rules'!$B$2:$B$16,MATCH(F60,'Appendix 1 Rules'!$A$2:$A$16))))+(IF(K60="",0,INDEX('Appendix 1 Rules'!$C$2:$C$16,MATCH(F60,'Appendix 1 Rules'!$A$2:$A$16))))+(IF(M60="",0,INDEX('Appendix 1 Rules'!$D$2:$D$16,MATCH(F60,'Appendix 1 Rules'!$A$2:$A$16))))+(IF(O60="",0,INDEX('Appendix 1 Rules'!$E$2:$E$16,MATCH(F60,'Appendix 1 Rules'!$A$2:$A$16))))+(IF(Q60="",0,INDEX('Appendix 1 Rules'!$F$2:$F$16,MATCH(F60,'Appendix 1 Rules'!$A$2:$A$16))))+(IF(S60="",0,INDEX('Appendix 1 Rules'!$G$2:$G$16,MATCH(F60,'Appendix 1 Rules'!$A$2:$A$16))))+(IF(U60="",0,INDEX('Appendix 1 Rules'!$H$2:$H$16,MATCH(F60,'Appendix 1 Rules'!$A$2:$A$16))))+(IF(W60="",0,INDEX('Appendix 1 Rules'!$I$2:$I$16,MATCH(F60,'Appendix 1 Rules'!$A$2:$A$16))))+(IF(Y60="",0,INDEX('Appendix 1 Rules'!$J$2:$J$16,MATCH(F60,'Appendix 1 Rules'!$A$2:$A$16))))+(IF(AA60="",0,INDEX('Appendix 1 Rules'!$K$2:$K$16,MATCH(F60,'Appendix 1 Rules'!$A$2:$A$16))))+(IF(AC60="",0,INDEX('Appendix 1 Rules'!$L$2:$L$16,MATCH(F60,'Appendix 1 Rules'!$A$2:$A$16))))+(IF(AE60="",0,INDEX('Appendix 1 Rules'!$M$2:$M$16,MATCH(F60,'Appendix 1 Rules'!$A$2:$A$16))))+IF(F60="b1",VLOOKUP(F60,'Appendix 1 Rules'!$A$1:$N$16,14))+IF(F60="b2",VLOOKUP(F60,'Appendix 1 Rules'!$A$1:$N$16,14))+IF(F60="d",VLOOKUP(F60,'Appendix 1 Rules'!$A$1:$N$16,14))+IF(F60="f1",VLOOKUP(F60,'Appendix 1 Rules'!$A$1:$N$16,14))+IF(F60="f2",VLOOKUP(F60,'Appendix 1 Rules'!$A$1:$N$16,14))+IF(F60="g",VLOOKUP(F60,'Appendix 1 Rules'!$A$1:$N$16,14))+IF(F60="h",VLOOKUP(F60,'Appendix 1 Rules'!$A$1:$N$16,14))+IF(F60="i1",VLOOKUP(F60,'Appendix 1 Rules'!$A$1:$N$16,14))+IF(F60="i2",VLOOKUP(F60,'Appendix 1 Rules'!$A$1:$N$16,14))+IF(F60="j",VLOOKUP(F60,'Appendix 1 Rules'!$A$1:$N$16,14))+IF(F60="k",VLOOKUP(F60,'Appendix 1 Rules'!$A$1:$N$16,14)))))</f>
        <v/>
      </c>
      <c r="I60" s="14"/>
      <c r="J60" s="17"/>
      <c r="K60" s="14"/>
      <c r="L60" s="17"/>
      <c r="M60" s="14"/>
      <c r="N60" s="17"/>
      <c r="O60" s="14"/>
      <c r="P60" s="17"/>
      <c r="Q60" s="90"/>
      <c r="R60" s="17"/>
      <c r="S60" s="14"/>
      <c r="T60" s="17"/>
      <c r="U60" s="14"/>
      <c r="V60" s="17"/>
      <c r="W60" s="91"/>
      <c r="X60" s="17"/>
      <c r="Y60" s="91"/>
      <c r="Z60" s="17"/>
      <c r="AA60" s="11"/>
      <c r="AB60" s="16"/>
      <c r="AC60" s="11"/>
      <c r="AD60" s="16"/>
      <c r="AE60" s="11"/>
      <c r="AF60" s="16"/>
    </row>
    <row r="61" spans="1:32" ht="18" customHeight="1" x14ac:dyDescent="0.2">
      <c r="B61" s="92"/>
      <c r="C61" s="12"/>
      <c r="D61" s="13"/>
      <c r="E61" s="12"/>
      <c r="F61" s="11"/>
      <c r="G61" s="26" t="str">
        <f>IF(F61="","",SUMPRODUCT(IF(I61="",0,INDEX('Appendix 1 Rules'!$B$2:$B$16,MATCH(F61,'Appendix 1 Rules'!$A$2:$A$16))))+(IF(K61="",0,INDEX('Appendix 1 Rules'!$C$2:$C$16,MATCH(F61,'Appendix 1 Rules'!$A$2:$A$16))))+(IF(M61="",0,INDEX('Appendix 1 Rules'!$D$2:$D$16,MATCH(F61,'Appendix 1 Rules'!$A$2:$A$16))))+(IF(O61="",0,INDEX('Appendix 1 Rules'!$E$2:$E$16,MATCH(F61,'Appendix 1 Rules'!$A$2:$A$16))))+(IF(Q61="",0,INDEX('Appendix 1 Rules'!$F$2:$F$16,MATCH(F61,'Appendix 1 Rules'!$A$2:$A$16))))+(IF(S61="",0,INDEX('Appendix 1 Rules'!$G$2:$G$16,MATCH(F61,'Appendix 1 Rules'!$A$2:$A$16))))+(IF(U61="",0,INDEX('Appendix 1 Rules'!$H$2:$H$16,MATCH(F61,'Appendix 1 Rules'!$A$2:$A$16))))+(IF(W61="",0,INDEX('Appendix 1 Rules'!$I$2:$I$16,MATCH(F61,'Appendix 1 Rules'!$A$2:$A$16))))+(IF(Y61="",0,INDEX('Appendix 1 Rules'!$J$2:$J$16,MATCH(F61,'Appendix 1 Rules'!$A$2:$A$16))))+(IF(AA61="",0,INDEX('Appendix 1 Rules'!$K$2:$K$16,MATCH(F61,'Appendix 1 Rules'!$A$2:$A$16))))+(IF(AC61="",0,INDEX('Appendix 1 Rules'!$L$2:$L$16,MATCH(F61,'Appendix 1 Rules'!$A$2:$A$16))))+(IF(AE61="",0,INDEX('Appendix 1 Rules'!$M$2:$M$16,MATCH(F61,'Appendix 1 Rules'!$A$2:$A$16))))+IF(F61="b1",VLOOKUP(F61,'Appendix 1 Rules'!$A$1:$N$16,14))+IF(F61="b2",VLOOKUP(F61,'Appendix 1 Rules'!$A$1:$N$16,14))+IF(F61="d",VLOOKUP(F61,'Appendix 1 Rules'!$A$1:$N$16,14))+IF(F61="f1",VLOOKUP(F61,'Appendix 1 Rules'!$A$1:$N$16,14))+IF(F61="f2",VLOOKUP(F61,'Appendix 1 Rules'!$A$1:$N$16,14))+IF(F61="g",VLOOKUP(F61,'Appendix 1 Rules'!$A$1:$N$16,14))+IF(F61="h",VLOOKUP(F61,'Appendix 1 Rules'!$A$1:$N$16,14))+IF(F61="i1",VLOOKUP(F61,'Appendix 1 Rules'!$A$1:$N$16,14))+IF(F61="i2",VLOOKUP(F61,'Appendix 1 Rules'!$A$1:$N$16,14))+IF(F61="j",VLOOKUP(F61,'Appendix 1 Rules'!$A$1:$N$16,14))+IF(F61="k",VLOOKUP(F61,'Appendix 1 Rules'!$A$1:$N$16,14)))</f>
        <v/>
      </c>
      <c r="H61" s="93" t="str">
        <f>IF(F61="","",IF(OR(F61="b1",F61="b2",F61="d",F61="f1",F61="f2",F61="h",F61="i1",F61="i2",F61="j",F61="k"),MIN(G61,VLOOKUP(F61,'Appx 1 (Res) Rules'!$A:$D,4,0)),MIN(G61,VLOOKUP(F61,'Appx 1 (Res) Rules'!$A:$D,4,0),SUMPRODUCT(IF(I61="",0,INDEX('Appendix 1 Rules'!$B$2:$B$16,MATCH(F61,'Appendix 1 Rules'!$A$2:$A$16))))+(IF(K61="",0,INDEX('Appendix 1 Rules'!$C$2:$C$16,MATCH(F61,'Appendix 1 Rules'!$A$2:$A$16))))+(IF(M61="",0,INDEX('Appendix 1 Rules'!$D$2:$D$16,MATCH(F61,'Appendix 1 Rules'!$A$2:$A$16))))+(IF(O61="",0,INDEX('Appendix 1 Rules'!$E$2:$E$16,MATCH(F61,'Appendix 1 Rules'!$A$2:$A$16))))+(IF(Q61="",0,INDEX('Appendix 1 Rules'!$F$2:$F$16,MATCH(F61,'Appendix 1 Rules'!$A$2:$A$16))))+(IF(S61="",0,INDEX('Appendix 1 Rules'!$G$2:$G$16,MATCH(F61,'Appendix 1 Rules'!$A$2:$A$16))))+(IF(U61="",0,INDEX('Appendix 1 Rules'!$H$2:$H$16,MATCH(F61,'Appendix 1 Rules'!$A$2:$A$16))))+(IF(W61="",0,INDEX('Appendix 1 Rules'!$I$2:$I$16,MATCH(F61,'Appendix 1 Rules'!$A$2:$A$16))))+(IF(Y61="",0,INDEX('Appendix 1 Rules'!$J$2:$J$16,MATCH(F61,'Appendix 1 Rules'!$A$2:$A$16))))+(IF(AA61="",0,INDEX('Appendix 1 Rules'!$K$2:$K$16,MATCH(F61,'Appendix 1 Rules'!$A$2:$A$16))))+(IF(AC61="",0,INDEX('Appendix 1 Rules'!$L$2:$L$16,MATCH(F61,'Appendix 1 Rules'!$A$2:$A$16))))+(IF(AE61="",0,INDEX('Appendix 1 Rules'!$M$2:$M$16,MATCH(F61,'Appendix 1 Rules'!$A$2:$A$16))))+IF(F61="b1",VLOOKUP(F61,'Appendix 1 Rules'!$A$1:$N$16,14))+IF(F61="b2",VLOOKUP(F61,'Appendix 1 Rules'!$A$1:$N$16,14))+IF(F61="d",VLOOKUP(F61,'Appendix 1 Rules'!$A$1:$N$16,14))+IF(F61="f1",VLOOKUP(F61,'Appendix 1 Rules'!$A$1:$N$16,14))+IF(F61="f2",VLOOKUP(F61,'Appendix 1 Rules'!$A$1:$N$16,14))+IF(F61="g",VLOOKUP(F61,'Appendix 1 Rules'!$A$1:$N$16,14))+IF(F61="h",VLOOKUP(F61,'Appendix 1 Rules'!$A$1:$N$16,14))+IF(F61="i1",VLOOKUP(F61,'Appendix 1 Rules'!$A$1:$N$16,14))+IF(F61="i2",VLOOKUP(F61,'Appendix 1 Rules'!$A$1:$N$16,14))+IF(F61="j",VLOOKUP(F61,'Appendix 1 Rules'!$A$1:$N$16,14))+IF(F61="k",VLOOKUP(F61,'Appendix 1 Rules'!$A$1:$N$16,14)))))</f>
        <v/>
      </c>
      <c r="I61" s="15"/>
      <c r="J61" s="16"/>
      <c r="K61" s="15"/>
      <c r="L61" s="16"/>
      <c r="M61" s="15"/>
      <c r="N61" s="16"/>
      <c r="O61" s="15"/>
      <c r="P61" s="16"/>
      <c r="Q61" s="15"/>
      <c r="R61" s="16"/>
      <c r="S61" s="15"/>
      <c r="T61" s="16"/>
      <c r="U61" s="15"/>
      <c r="V61" s="16"/>
      <c r="W61" s="15"/>
      <c r="X61" s="16"/>
      <c r="Y61" s="15"/>
      <c r="Z61" s="16"/>
      <c r="AA61" s="11"/>
      <c r="AB61" s="16"/>
      <c r="AC61" s="11"/>
      <c r="AD61" s="16"/>
      <c r="AE61" s="11"/>
      <c r="AF61" s="16"/>
    </row>
    <row r="62" spans="1:32" ht="18" customHeight="1" x14ac:dyDescent="0.2">
      <c r="B62" s="92"/>
      <c r="C62" s="12"/>
      <c r="D62" s="13"/>
      <c r="E62" s="12"/>
      <c r="F62" s="11"/>
      <c r="G62" s="26" t="str">
        <f>IF(F62="","",SUMPRODUCT(IF(I62="",0,INDEX('Appendix 1 Rules'!$B$2:$B$16,MATCH(F62,'Appendix 1 Rules'!$A$2:$A$16))))+(IF(K62="",0,INDEX('Appendix 1 Rules'!$C$2:$C$16,MATCH(F62,'Appendix 1 Rules'!$A$2:$A$16))))+(IF(M62="",0,INDEX('Appendix 1 Rules'!$D$2:$D$16,MATCH(F62,'Appendix 1 Rules'!$A$2:$A$16))))+(IF(O62="",0,INDEX('Appendix 1 Rules'!$E$2:$E$16,MATCH(F62,'Appendix 1 Rules'!$A$2:$A$16))))+(IF(Q62="",0,INDEX('Appendix 1 Rules'!$F$2:$F$16,MATCH(F62,'Appendix 1 Rules'!$A$2:$A$16))))+(IF(S62="",0,INDEX('Appendix 1 Rules'!$G$2:$G$16,MATCH(F62,'Appendix 1 Rules'!$A$2:$A$16))))+(IF(U62="",0,INDEX('Appendix 1 Rules'!$H$2:$H$16,MATCH(F62,'Appendix 1 Rules'!$A$2:$A$16))))+(IF(W62="",0,INDEX('Appendix 1 Rules'!$I$2:$I$16,MATCH(F62,'Appendix 1 Rules'!$A$2:$A$16))))+(IF(Y62="",0,INDEX('Appendix 1 Rules'!$J$2:$J$16,MATCH(F62,'Appendix 1 Rules'!$A$2:$A$16))))+(IF(AA62="",0,INDEX('Appendix 1 Rules'!$K$2:$K$16,MATCH(F62,'Appendix 1 Rules'!$A$2:$A$16))))+(IF(AC62="",0,INDEX('Appendix 1 Rules'!$L$2:$L$16,MATCH(F62,'Appendix 1 Rules'!$A$2:$A$16))))+(IF(AE62="",0,INDEX('Appendix 1 Rules'!$M$2:$M$16,MATCH(F62,'Appendix 1 Rules'!$A$2:$A$16))))+IF(F62="b1",VLOOKUP(F62,'Appendix 1 Rules'!$A$1:$N$16,14))+IF(F62="b2",VLOOKUP(F62,'Appendix 1 Rules'!$A$1:$N$16,14))+IF(F62="d",VLOOKUP(F62,'Appendix 1 Rules'!$A$1:$N$16,14))+IF(F62="f1",VLOOKUP(F62,'Appendix 1 Rules'!$A$1:$N$16,14))+IF(F62="f2",VLOOKUP(F62,'Appendix 1 Rules'!$A$1:$N$16,14))+IF(F62="g",VLOOKUP(F62,'Appendix 1 Rules'!$A$1:$N$16,14))+IF(F62="h",VLOOKUP(F62,'Appendix 1 Rules'!$A$1:$N$16,14))+IF(F62="i1",VLOOKUP(F62,'Appendix 1 Rules'!$A$1:$N$16,14))+IF(F62="i2",VLOOKUP(F62,'Appendix 1 Rules'!$A$1:$N$16,14))+IF(F62="j",VLOOKUP(F62,'Appendix 1 Rules'!$A$1:$N$16,14))+IF(F62="k",VLOOKUP(F62,'Appendix 1 Rules'!$A$1:$N$16,14)))</f>
        <v/>
      </c>
      <c r="H62" s="93" t="str">
        <f>IF(F62="","",IF(OR(F62="b1",F62="b2",F62="d",F62="f1",F62="f2",F62="h",F62="i1",F62="i2",F62="j",F62="k"),MIN(G62,VLOOKUP(F62,'Appx 1 (Res) Rules'!$A:$D,4,0)),MIN(G62,VLOOKUP(F62,'Appx 1 (Res) Rules'!$A:$D,4,0),SUMPRODUCT(IF(I62="",0,INDEX('Appendix 1 Rules'!$B$2:$B$16,MATCH(F62,'Appendix 1 Rules'!$A$2:$A$16))))+(IF(K62="",0,INDEX('Appendix 1 Rules'!$C$2:$C$16,MATCH(F62,'Appendix 1 Rules'!$A$2:$A$16))))+(IF(M62="",0,INDEX('Appendix 1 Rules'!$D$2:$D$16,MATCH(F62,'Appendix 1 Rules'!$A$2:$A$16))))+(IF(O62="",0,INDEX('Appendix 1 Rules'!$E$2:$E$16,MATCH(F62,'Appendix 1 Rules'!$A$2:$A$16))))+(IF(Q62="",0,INDEX('Appendix 1 Rules'!$F$2:$F$16,MATCH(F62,'Appendix 1 Rules'!$A$2:$A$16))))+(IF(S62="",0,INDEX('Appendix 1 Rules'!$G$2:$G$16,MATCH(F62,'Appendix 1 Rules'!$A$2:$A$16))))+(IF(U62="",0,INDEX('Appendix 1 Rules'!$H$2:$H$16,MATCH(F62,'Appendix 1 Rules'!$A$2:$A$16))))+(IF(W62="",0,INDEX('Appendix 1 Rules'!$I$2:$I$16,MATCH(F62,'Appendix 1 Rules'!$A$2:$A$16))))+(IF(Y62="",0,INDEX('Appendix 1 Rules'!$J$2:$J$16,MATCH(F62,'Appendix 1 Rules'!$A$2:$A$16))))+(IF(AA62="",0,INDEX('Appendix 1 Rules'!$K$2:$K$16,MATCH(F62,'Appendix 1 Rules'!$A$2:$A$16))))+(IF(AC62="",0,INDEX('Appendix 1 Rules'!$L$2:$L$16,MATCH(F62,'Appendix 1 Rules'!$A$2:$A$16))))+(IF(AE62="",0,INDEX('Appendix 1 Rules'!$M$2:$M$16,MATCH(F62,'Appendix 1 Rules'!$A$2:$A$16))))+IF(F62="b1",VLOOKUP(F62,'Appendix 1 Rules'!$A$1:$N$16,14))+IF(F62="b2",VLOOKUP(F62,'Appendix 1 Rules'!$A$1:$N$16,14))+IF(F62="d",VLOOKUP(F62,'Appendix 1 Rules'!$A$1:$N$16,14))+IF(F62="f1",VLOOKUP(F62,'Appendix 1 Rules'!$A$1:$N$16,14))+IF(F62="f2",VLOOKUP(F62,'Appendix 1 Rules'!$A$1:$N$16,14))+IF(F62="g",VLOOKUP(F62,'Appendix 1 Rules'!$A$1:$N$16,14))+IF(F62="h",VLOOKUP(F62,'Appendix 1 Rules'!$A$1:$N$16,14))+IF(F62="i1",VLOOKUP(F62,'Appendix 1 Rules'!$A$1:$N$16,14))+IF(F62="i2",VLOOKUP(F62,'Appendix 1 Rules'!$A$1:$N$16,14))+IF(F62="j",VLOOKUP(F62,'Appendix 1 Rules'!$A$1:$N$16,14))+IF(F62="k",VLOOKUP(F62,'Appendix 1 Rules'!$A$1:$N$16,14)))))</f>
        <v/>
      </c>
      <c r="I62" s="14"/>
      <c r="J62" s="17"/>
      <c r="K62" s="14"/>
      <c r="L62" s="17"/>
      <c r="M62" s="14"/>
      <c r="N62" s="17"/>
      <c r="O62" s="14"/>
      <c r="P62" s="17"/>
      <c r="Q62" s="90"/>
      <c r="R62" s="17"/>
      <c r="S62" s="14"/>
      <c r="T62" s="17"/>
      <c r="U62" s="14"/>
      <c r="V62" s="17"/>
      <c r="W62" s="91"/>
      <c r="X62" s="17"/>
      <c r="Y62" s="91"/>
      <c r="Z62" s="17"/>
      <c r="AA62" s="11"/>
      <c r="AB62" s="16"/>
      <c r="AC62" s="11"/>
      <c r="AD62" s="16"/>
      <c r="AE62" s="11"/>
      <c r="AF62" s="16"/>
    </row>
    <row r="63" spans="1:32" ht="18" customHeight="1" x14ac:dyDescent="0.2">
      <c r="B63" s="92"/>
      <c r="C63" s="12"/>
      <c r="D63" s="13"/>
      <c r="E63" s="12"/>
      <c r="F63" s="11"/>
      <c r="G63" s="26" t="str">
        <f>IF(F63="","",SUMPRODUCT(IF(I63="",0,INDEX('Appendix 1 Rules'!$B$2:$B$16,MATCH(F63,'Appendix 1 Rules'!$A$2:$A$16))))+(IF(K63="",0,INDEX('Appendix 1 Rules'!$C$2:$C$16,MATCH(F63,'Appendix 1 Rules'!$A$2:$A$16))))+(IF(M63="",0,INDEX('Appendix 1 Rules'!$D$2:$D$16,MATCH(F63,'Appendix 1 Rules'!$A$2:$A$16))))+(IF(O63="",0,INDEX('Appendix 1 Rules'!$E$2:$E$16,MATCH(F63,'Appendix 1 Rules'!$A$2:$A$16))))+(IF(Q63="",0,INDEX('Appendix 1 Rules'!$F$2:$F$16,MATCH(F63,'Appendix 1 Rules'!$A$2:$A$16))))+(IF(S63="",0,INDEX('Appendix 1 Rules'!$G$2:$G$16,MATCH(F63,'Appendix 1 Rules'!$A$2:$A$16))))+(IF(U63="",0,INDEX('Appendix 1 Rules'!$H$2:$H$16,MATCH(F63,'Appendix 1 Rules'!$A$2:$A$16))))+(IF(W63="",0,INDEX('Appendix 1 Rules'!$I$2:$I$16,MATCH(F63,'Appendix 1 Rules'!$A$2:$A$16))))+(IF(Y63="",0,INDEX('Appendix 1 Rules'!$J$2:$J$16,MATCH(F63,'Appendix 1 Rules'!$A$2:$A$16))))+(IF(AA63="",0,INDEX('Appendix 1 Rules'!$K$2:$K$16,MATCH(F63,'Appendix 1 Rules'!$A$2:$A$16))))+(IF(AC63="",0,INDEX('Appendix 1 Rules'!$L$2:$L$16,MATCH(F63,'Appendix 1 Rules'!$A$2:$A$16))))+(IF(AE63="",0,INDEX('Appendix 1 Rules'!$M$2:$M$16,MATCH(F63,'Appendix 1 Rules'!$A$2:$A$16))))+IF(F63="b1",VLOOKUP(F63,'Appendix 1 Rules'!$A$1:$N$16,14))+IF(F63="b2",VLOOKUP(F63,'Appendix 1 Rules'!$A$1:$N$16,14))+IF(F63="d",VLOOKUP(F63,'Appendix 1 Rules'!$A$1:$N$16,14))+IF(F63="f1",VLOOKUP(F63,'Appendix 1 Rules'!$A$1:$N$16,14))+IF(F63="f2",VLOOKUP(F63,'Appendix 1 Rules'!$A$1:$N$16,14))+IF(F63="g",VLOOKUP(F63,'Appendix 1 Rules'!$A$1:$N$16,14))+IF(F63="h",VLOOKUP(F63,'Appendix 1 Rules'!$A$1:$N$16,14))+IF(F63="i1",VLOOKUP(F63,'Appendix 1 Rules'!$A$1:$N$16,14))+IF(F63="i2",VLOOKUP(F63,'Appendix 1 Rules'!$A$1:$N$16,14))+IF(F63="j",VLOOKUP(F63,'Appendix 1 Rules'!$A$1:$N$16,14))+IF(F63="k",VLOOKUP(F63,'Appendix 1 Rules'!$A$1:$N$16,14)))</f>
        <v/>
      </c>
      <c r="H63" s="93" t="str">
        <f>IF(F63="","",IF(OR(F63="b1",F63="b2",F63="d",F63="f1",F63="f2",F63="h",F63="i1",F63="i2",F63="j",F63="k"),MIN(G63,VLOOKUP(F63,'Appx 1 (Res) Rules'!$A:$D,4,0)),MIN(G63,VLOOKUP(F63,'Appx 1 (Res) Rules'!$A:$D,4,0),SUMPRODUCT(IF(I63="",0,INDEX('Appendix 1 Rules'!$B$2:$B$16,MATCH(F63,'Appendix 1 Rules'!$A$2:$A$16))))+(IF(K63="",0,INDEX('Appendix 1 Rules'!$C$2:$C$16,MATCH(F63,'Appendix 1 Rules'!$A$2:$A$16))))+(IF(M63="",0,INDEX('Appendix 1 Rules'!$D$2:$D$16,MATCH(F63,'Appendix 1 Rules'!$A$2:$A$16))))+(IF(O63="",0,INDEX('Appendix 1 Rules'!$E$2:$E$16,MATCH(F63,'Appendix 1 Rules'!$A$2:$A$16))))+(IF(Q63="",0,INDEX('Appendix 1 Rules'!$F$2:$F$16,MATCH(F63,'Appendix 1 Rules'!$A$2:$A$16))))+(IF(S63="",0,INDEX('Appendix 1 Rules'!$G$2:$G$16,MATCH(F63,'Appendix 1 Rules'!$A$2:$A$16))))+(IF(U63="",0,INDEX('Appendix 1 Rules'!$H$2:$H$16,MATCH(F63,'Appendix 1 Rules'!$A$2:$A$16))))+(IF(W63="",0,INDEX('Appendix 1 Rules'!$I$2:$I$16,MATCH(F63,'Appendix 1 Rules'!$A$2:$A$16))))+(IF(Y63="",0,INDEX('Appendix 1 Rules'!$J$2:$J$16,MATCH(F63,'Appendix 1 Rules'!$A$2:$A$16))))+(IF(AA63="",0,INDEX('Appendix 1 Rules'!$K$2:$K$16,MATCH(F63,'Appendix 1 Rules'!$A$2:$A$16))))+(IF(AC63="",0,INDEX('Appendix 1 Rules'!$L$2:$L$16,MATCH(F63,'Appendix 1 Rules'!$A$2:$A$16))))+(IF(AE63="",0,INDEX('Appendix 1 Rules'!$M$2:$M$16,MATCH(F63,'Appendix 1 Rules'!$A$2:$A$16))))+IF(F63="b1",VLOOKUP(F63,'Appendix 1 Rules'!$A$1:$N$16,14))+IF(F63="b2",VLOOKUP(F63,'Appendix 1 Rules'!$A$1:$N$16,14))+IF(F63="d",VLOOKUP(F63,'Appendix 1 Rules'!$A$1:$N$16,14))+IF(F63="f1",VLOOKUP(F63,'Appendix 1 Rules'!$A$1:$N$16,14))+IF(F63="f2",VLOOKUP(F63,'Appendix 1 Rules'!$A$1:$N$16,14))+IF(F63="g",VLOOKUP(F63,'Appendix 1 Rules'!$A$1:$N$16,14))+IF(F63="h",VLOOKUP(F63,'Appendix 1 Rules'!$A$1:$N$16,14))+IF(F63="i1",VLOOKUP(F63,'Appendix 1 Rules'!$A$1:$N$16,14))+IF(F63="i2",VLOOKUP(F63,'Appendix 1 Rules'!$A$1:$N$16,14))+IF(F63="j",VLOOKUP(F63,'Appendix 1 Rules'!$A$1:$N$16,14))+IF(F63="k",VLOOKUP(F63,'Appendix 1 Rules'!$A$1:$N$16,14)))))</f>
        <v/>
      </c>
      <c r="I63" s="15"/>
      <c r="J63" s="16"/>
      <c r="K63" s="15"/>
      <c r="L63" s="16"/>
      <c r="M63" s="15"/>
      <c r="N63" s="16"/>
      <c r="O63" s="15"/>
      <c r="P63" s="16"/>
      <c r="Q63" s="15"/>
      <c r="R63" s="16"/>
      <c r="S63" s="15"/>
      <c r="T63" s="16"/>
      <c r="U63" s="15"/>
      <c r="V63" s="16"/>
      <c r="W63" s="15"/>
      <c r="X63" s="16"/>
      <c r="Y63" s="15"/>
      <c r="Z63" s="16"/>
      <c r="AA63" s="11"/>
      <c r="AB63" s="16"/>
      <c r="AC63" s="11"/>
      <c r="AD63" s="16"/>
      <c r="AE63" s="11"/>
      <c r="AF63" s="16"/>
    </row>
    <row r="64" spans="1:32" ht="18" customHeight="1" x14ac:dyDescent="0.2">
      <c r="B64" s="92"/>
      <c r="C64" s="12"/>
      <c r="D64" s="13"/>
      <c r="E64" s="12"/>
      <c r="F64" s="11"/>
      <c r="G64" s="26" t="str">
        <f>IF(F64="","",SUMPRODUCT(IF(I64="",0,INDEX('Appendix 1 Rules'!$B$2:$B$16,MATCH(F64,'Appendix 1 Rules'!$A$2:$A$16))))+(IF(K64="",0,INDEX('Appendix 1 Rules'!$C$2:$C$16,MATCH(F64,'Appendix 1 Rules'!$A$2:$A$16))))+(IF(M64="",0,INDEX('Appendix 1 Rules'!$D$2:$D$16,MATCH(F64,'Appendix 1 Rules'!$A$2:$A$16))))+(IF(O64="",0,INDEX('Appendix 1 Rules'!$E$2:$E$16,MATCH(F64,'Appendix 1 Rules'!$A$2:$A$16))))+(IF(Q64="",0,INDEX('Appendix 1 Rules'!$F$2:$F$16,MATCH(F64,'Appendix 1 Rules'!$A$2:$A$16))))+(IF(S64="",0,INDEX('Appendix 1 Rules'!$G$2:$G$16,MATCH(F64,'Appendix 1 Rules'!$A$2:$A$16))))+(IF(U64="",0,INDEX('Appendix 1 Rules'!$H$2:$H$16,MATCH(F64,'Appendix 1 Rules'!$A$2:$A$16))))+(IF(W64="",0,INDEX('Appendix 1 Rules'!$I$2:$I$16,MATCH(F64,'Appendix 1 Rules'!$A$2:$A$16))))+(IF(Y64="",0,INDEX('Appendix 1 Rules'!$J$2:$J$16,MATCH(F64,'Appendix 1 Rules'!$A$2:$A$16))))+(IF(AA64="",0,INDEX('Appendix 1 Rules'!$K$2:$K$16,MATCH(F64,'Appendix 1 Rules'!$A$2:$A$16))))+(IF(AC64="",0,INDEX('Appendix 1 Rules'!$L$2:$L$16,MATCH(F64,'Appendix 1 Rules'!$A$2:$A$16))))+(IF(AE64="",0,INDEX('Appendix 1 Rules'!$M$2:$M$16,MATCH(F64,'Appendix 1 Rules'!$A$2:$A$16))))+IF(F64="b1",VLOOKUP(F64,'Appendix 1 Rules'!$A$1:$N$16,14))+IF(F64="b2",VLOOKUP(F64,'Appendix 1 Rules'!$A$1:$N$16,14))+IF(F64="d",VLOOKUP(F64,'Appendix 1 Rules'!$A$1:$N$16,14))+IF(F64="f1",VLOOKUP(F64,'Appendix 1 Rules'!$A$1:$N$16,14))+IF(F64="f2",VLOOKUP(F64,'Appendix 1 Rules'!$A$1:$N$16,14))+IF(F64="g",VLOOKUP(F64,'Appendix 1 Rules'!$A$1:$N$16,14))+IF(F64="h",VLOOKUP(F64,'Appendix 1 Rules'!$A$1:$N$16,14))+IF(F64="i1",VLOOKUP(F64,'Appendix 1 Rules'!$A$1:$N$16,14))+IF(F64="i2",VLOOKUP(F64,'Appendix 1 Rules'!$A$1:$N$16,14))+IF(F64="j",VLOOKUP(F64,'Appendix 1 Rules'!$A$1:$N$16,14))+IF(F64="k",VLOOKUP(F64,'Appendix 1 Rules'!$A$1:$N$16,14)))</f>
        <v/>
      </c>
      <c r="H64" s="93" t="str">
        <f>IF(F64="","",IF(OR(F64="b1",F64="b2",F64="d",F64="f1",F64="f2",F64="h",F64="i1",F64="i2",F64="j",F64="k"),MIN(G64,VLOOKUP(F64,'Appx 1 (Res) Rules'!$A:$D,4,0)),MIN(G64,VLOOKUP(F64,'Appx 1 (Res) Rules'!$A:$D,4,0),SUMPRODUCT(IF(I64="",0,INDEX('Appendix 1 Rules'!$B$2:$B$16,MATCH(F64,'Appendix 1 Rules'!$A$2:$A$16))))+(IF(K64="",0,INDEX('Appendix 1 Rules'!$C$2:$C$16,MATCH(F64,'Appendix 1 Rules'!$A$2:$A$16))))+(IF(M64="",0,INDEX('Appendix 1 Rules'!$D$2:$D$16,MATCH(F64,'Appendix 1 Rules'!$A$2:$A$16))))+(IF(O64="",0,INDEX('Appendix 1 Rules'!$E$2:$E$16,MATCH(F64,'Appendix 1 Rules'!$A$2:$A$16))))+(IF(Q64="",0,INDEX('Appendix 1 Rules'!$F$2:$F$16,MATCH(F64,'Appendix 1 Rules'!$A$2:$A$16))))+(IF(S64="",0,INDEX('Appendix 1 Rules'!$G$2:$G$16,MATCH(F64,'Appendix 1 Rules'!$A$2:$A$16))))+(IF(U64="",0,INDEX('Appendix 1 Rules'!$H$2:$H$16,MATCH(F64,'Appendix 1 Rules'!$A$2:$A$16))))+(IF(W64="",0,INDEX('Appendix 1 Rules'!$I$2:$I$16,MATCH(F64,'Appendix 1 Rules'!$A$2:$A$16))))+(IF(Y64="",0,INDEX('Appendix 1 Rules'!$J$2:$J$16,MATCH(F64,'Appendix 1 Rules'!$A$2:$A$16))))+(IF(AA64="",0,INDEX('Appendix 1 Rules'!$K$2:$K$16,MATCH(F64,'Appendix 1 Rules'!$A$2:$A$16))))+(IF(AC64="",0,INDEX('Appendix 1 Rules'!$L$2:$L$16,MATCH(F64,'Appendix 1 Rules'!$A$2:$A$16))))+(IF(AE64="",0,INDEX('Appendix 1 Rules'!$M$2:$M$16,MATCH(F64,'Appendix 1 Rules'!$A$2:$A$16))))+IF(F64="b1",VLOOKUP(F64,'Appendix 1 Rules'!$A$1:$N$16,14))+IF(F64="b2",VLOOKUP(F64,'Appendix 1 Rules'!$A$1:$N$16,14))+IF(F64="d",VLOOKUP(F64,'Appendix 1 Rules'!$A$1:$N$16,14))+IF(F64="f1",VLOOKUP(F64,'Appendix 1 Rules'!$A$1:$N$16,14))+IF(F64="f2",VLOOKUP(F64,'Appendix 1 Rules'!$A$1:$N$16,14))+IF(F64="g",VLOOKUP(F64,'Appendix 1 Rules'!$A$1:$N$16,14))+IF(F64="h",VLOOKUP(F64,'Appendix 1 Rules'!$A$1:$N$16,14))+IF(F64="i1",VLOOKUP(F64,'Appendix 1 Rules'!$A$1:$N$16,14))+IF(F64="i2",VLOOKUP(F64,'Appendix 1 Rules'!$A$1:$N$16,14))+IF(F64="j",VLOOKUP(F64,'Appendix 1 Rules'!$A$1:$N$16,14))+IF(F64="k",VLOOKUP(F64,'Appendix 1 Rules'!$A$1:$N$16,14)))))</f>
        <v/>
      </c>
      <c r="I64" s="14"/>
      <c r="J64" s="17"/>
      <c r="K64" s="14"/>
      <c r="L64" s="17"/>
      <c r="M64" s="14"/>
      <c r="N64" s="17"/>
      <c r="O64" s="14"/>
      <c r="P64" s="17"/>
      <c r="Q64" s="90"/>
      <c r="R64" s="17"/>
      <c r="S64" s="14"/>
      <c r="T64" s="17"/>
      <c r="U64" s="14"/>
      <c r="V64" s="17"/>
      <c r="W64" s="91"/>
      <c r="X64" s="17"/>
      <c r="Y64" s="91"/>
      <c r="Z64" s="17"/>
      <c r="AA64" s="11"/>
      <c r="AB64" s="16"/>
      <c r="AC64" s="11"/>
      <c r="AD64" s="16"/>
      <c r="AE64" s="11"/>
      <c r="AF64" s="16"/>
    </row>
    <row r="65" spans="1:32" ht="18" customHeight="1" x14ac:dyDescent="0.2">
      <c r="B65" s="92"/>
      <c r="C65" s="12"/>
      <c r="D65" s="13"/>
      <c r="E65" s="12"/>
      <c r="F65" s="11"/>
      <c r="G65" s="26" t="str">
        <f>IF(F65="","",SUMPRODUCT(IF(I65="",0,INDEX('Appendix 1 Rules'!$B$2:$B$16,MATCH(F65,'Appendix 1 Rules'!$A$2:$A$16))))+(IF(K65="",0,INDEX('Appendix 1 Rules'!$C$2:$C$16,MATCH(F65,'Appendix 1 Rules'!$A$2:$A$16))))+(IF(M65="",0,INDEX('Appendix 1 Rules'!$D$2:$D$16,MATCH(F65,'Appendix 1 Rules'!$A$2:$A$16))))+(IF(O65="",0,INDEX('Appendix 1 Rules'!$E$2:$E$16,MATCH(F65,'Appendix 1 Rules'!$A$2:$A$16))))+(IF(Q65="",0,INDEX('Appendix 1 Rules'!$F$2:$F$16,MATCH(F65,'Appendix 1 Rules'!$A$2:$A$16))))+(IF(S65="",0,INDEX('Appendix 1 Rules'!$G$2:$G$16,MATCH(F65,'Appendix 1 Rules'!$A$2:$A$16))))+(IF(U65="",0,INDEX('Appendix 1 Rules'!$H$2:$H$16,MATCH(F65,'Appendix 1 Rules'!$A$2:$A$16))))+(IF(W65="",0,INDEX('Appendix 1 Rules'!$I$2:$I$16,MATCH(F65,'Appendix 1 Rules'!$A$2:$A$16))))+(IF(Y65="",0,INDEX('Appendix 1 Rules'!$J$2:$J$16,MATCH(F65,'Appendix 1 Rules'!$A$2:$A$16))))+(IF(AA65="",0,INDEX('Appendix 1 Rules'!$K$2:$K$16,MATCH(F65,'Appendix 1 Rules'!$A$2:$A$16))))+(IF(AC65="",0,INDEX('Appendix 1 Rules'!$L$2:$L$16,MATCH(F65,'Appendix 1 Rules'!$A$2:$A$16))))+(IF(AE65="",0,INDEX('Appendix 1 Rules'!$M$2:$M$16,MATCH(F65,'Appendix 1 Rules'!$A$2:$A$16))))+IF(F65="b1",VLOOKUP(F65,'Appendix 1 Rules'!$A$1:$N$16,14))+IF(F65="b2",VLOOKUP(F65,'Appendix 1 Rules'!$A$1:$N$16,14))+IF(F65="d",VLOOKUP(F65,'Appendix 1 Rules'!$A$1:$N$16,14))+IF(F65="f1",VLOOKUP(F65,'Appendix 1 Rules'!$A$1:$N$16,14))+IF(F65="f2",VLOOKUP(F65,'Appendix 1 Rules'!$A$1:$N$16,14))+IF(F65="g",VLOOKUP(F65,'Appendix 1 Rules'!$A$1:$N$16,14))+IF(F65="h",VLOOKUP(F65,'Appendix 1 Rules'!$A$1:$N$16,14))+IF(F65="i1",VLOOKUP(F65,'Appendix 1 Rules'!$A$1:$N$16,14))+IF(F65="i2",VLOOKUP(F65,'Appendix 1 Rules'!$A$1:$N$16,14))+IF(F65="j",VLOOKUP(F65,'Appendix 1 Rules'!$A$1:$N$16,14))+IF(F65="k",VLOOKUP(F65,'Appendix 1 Rules'!$A$1:$N$16,14)))</f>
        <v/>
      </c>
      <c r="H65" s="93" t="str">
        <f>IF(F65="","",IF(OR(F65="b1",F65="b2",F65="d",F65="f1",F65="f2",F65="h",F65="i1",F65="i2",F65="j",F65="k"),MIN(G65,VLOOKUP(F65,'Appx 1 (Res) Rules'!$A:$D,4,0)),MIN(G65,VLOOKUP(F65,'Appx 1 (Res) Rules'!$A:$D,4,0),SUMPRODUCT(IF(I65="",0,INDEX('Appendix 1 Rules'!$B$2:$B$16,MATCH(F65,'Appendix 1 Rules'!$A$2:$A$16))))+(IF(K65="",0,INDEX('Appendix 1 Rules'!$C$2:$C$16,MATCH(F65,'Appendix 1 Rules'!$A$2:$A$16))))+(IF(M65="",0,INDEX('Appendix 1 Rules'!$D$2:$D$16,MATCH(F65,'Appendix 1 Rules'!$A$2:$A$16))))+(IF(O65="",0,INDEX('Appendix 1 Rules'!$E$2:$E$16,MATCH(F65,'Appendix 1 Rules'!$A$2:$A$16))))+(IF(Q65="",0,INDEX('Appendix 1 Rules'!$F$2:$F$16,MATCH(F65,'Appendix 1 Rules'!$A$2:$A$16))))+(IF(S65="",0,INDEX('Appendix 1 Rules'!$G$2:$G$16,MATCH(F65,'Appendix 1 Rules'!$A$2:$A$16))))+(IF(U65="",0,INDEX('Appendix 1 Rules'!$H$2:$H$16,MATCH(F65,'Appendix 1 Rules'!$A$2:$A$16))))+(IF(W65="",0,INDEX('Appendix 1 Rules'!$I$2:$I$16,MATCH(F65,'Appendix 1 Rules'!$A$2:$A$16))))+(IF(Y65="",0,INDEX('Appendix 1 Rules'!$J$2:$J$16,MATCH(F65,'Appendix 1 Rules'!$A$2:$A$16))))+(IF(AA65="",0,INDEX('Appendix 1 Rules'!$K$2:$K$16,MATCH(F65,'Appendix 1 Rules'!$A$2:$A$16))))+(IF(AC65="",0,INDEX('Appendix 1 Rules'!$L$2:$L$16,MATCH(F65,'Appendix 1 Rules'!$A$2:$A$16))))+(IF(AE65="",0,INDEX('Appendix 1 Rules'!$M$2:$M$16,MATCH(F65,'Appendix 1 Rules'!$A$2:$A$16))))+IF(F65="b1",VLOOKUP(F65,'Appendix 1 Rules'!$A$1:$N$16,14))+IF(F65="b2",VLOOKUP(F65,'Appendix 1 Rules'!$A$1:$N$16,14))+IF(F65="d",VLOOKUP(F65,'Appendix 1 Rules'!$A$1:$N$16,14))+IF(F65="f1",VLOOKUP(F65,'Appendix 1 Rules'!$A$1:$N$16,14))+IF(F65="f2",VLOOKUP(F65,'Appendix 1 Rules'!$A$1:$N$16,14))+IF(F65="g",VLOOKUP(F65,'Appendix 1 Rules'!$A$1:$N$16,14))+IF(F65="h",VLOOKUP(F65,'Appendix 1 Rules'!$A$1:$N$16,14))+IF(F65="i1",VLOOKUP(F65,'Appendix 1 Rules'!$A$1:$N$16,14))+IF(F65="i2",VLOOKUP(F65,'Appendix 1 Rules'!$A$1:$N$16,14))+IF(F65="j",VLOOKUP(F65,'Appendix 1 Rules'!$A$1:$N$16,14))+IF(F65="k",VLOOKUP(F65,'Appendix 1 Rules'!$A$1:$N$16,14)))))</f>
        <v/>
      </c>
      <c r="I65" s="15"/>
      <c r="J65" s="16"/>
      <c r="K65" s="15"/>
      <c r="L65" s="16"/>
      <c r="M65" s="15"/>
      <c r="N65" s="16"/>
      <c r="O65" s="15"/>
      <c r="P65" s="16"/>
      <c r="Q65" s="15"/>
      <c r="R65" s="16"/>
      <c r="S65" s="15"/>
      <c r="T65" s="16"/>
      <c r="U65" s="15"/>
      <c r="V65" s="16"/>
      <c r="W65" s="15"/>
      <c r="X65" s="16"/>
      <c r="Y65" s="15"/>
      <c r="Z65" s="16"/>
      <c r="AA65" s="11"/>
      <c r="AB65" s="16"/>
      <c r="AC65" s="11"/>
      <c r="AD65" s="16"/>
      <c r="AE65" s="11"/>
      <c r="AF65" s="16"/>
    </row>
    <row r="66" spans="1:32" ht="18" customHeight="1" x14ac:dyDescent="0.2">
      <c r="A66" s="94"/>
      <c r="B66" s="92"/>
      <c r="C66" s="12"/>
      <c r="D66" s="13"/>
      <c r="E66" s="12"/>
      <c r="F66" s="11"/>
      <c r="G66" s="26" t="str">
        <f>IF(F66="","",SUMPRODUCT(IF(I66="",0,INDEX('Appendix 1 Rules'!$B$2:$B$16,MATCH(F66,'Appendix 1 Rules'!$A$2:$A$16))))+(IF(K66="",0,INDEX('Appendix 1 Rules'!$C$2:$C$16,MATCH(F66,'Appendix 1 Rules'!$A$2:$A$16))))+(IF(M66="",0,INDEX('Appendix 1 Rules'!$D$2:$D$16,MATCH(F66,'Appendix 1 Rules'!$A$2:$A$16))))+(IF(O66="",0,INDEX('Appendix 1 Rules'!$E$2:$E$16,MATCH(F66,'Appendix 1 Rules'!$A$2:$A$16))))+(IF(Q66="",0,INDEX('Appendix 1 Rules'!$F$2:$F$16,MATCH(F66,'Appendix 1 Rules'!$A$2:$A$16))))+(IF(S66="",0,INDEX('Appendix 1 Rules'!$G$2:$G$16,MATCH(F66,'Appendix 1 Rules'!$A$2:$A$16))))+(IF(U66="",0,INDEX('Appendix 1 Rules'!$H$2:$H$16,MATCH(F66,'Appendix 1 Rules'!$A$2:$A$16))))+(IF(W66="",0,INDEX('Appendix 1 Rules'!$I$2:$I$16,MATCH(F66,'Appendix 1 Rules'!$A$2:$A$16))))+(IF(Y66="",0,INDEX('Appendix 1 Rules'!$J$2:$J$16,MATCH(F66,'Appendix 1 Rules'!$A$2:$A$16))))+(IF(AA66="",0,INDEX('Appendix 1 Rules'!$K$2:$K$16,MATCH(F66,'Appendix 1 Rules'!$A$2:$A$16))))+(IF(AC66="",0,INDEX('Appendix 1 Rules'!$L$2:$L$16,MATCH(F66,'Appendix 1 Rules'!$A$2:$A$16))))+(IF(AE66="",0,INDEX('Appendix 1 Rules'!$M$2:$M$16,MATCH(F66,'Appendix 1 Rules'!$A$2:$A$16))))+IF(F66="b1",VLOOKUP(F66,'Appendix 1 Rules'!$A$1:$N$16,14))+IF(F66="b2",VLOOKUP(F66,'Appendix 1 Rules'!$A$1:$N$16,14))+IF(F66="d",VLOOKUP(F66,'Appendix 1 Rules'!$A$1:$N$16,14))+IF(F66="f1",VLOOKUP(F66,'Appendix 1 Rules'!$A$1:$N$16,14))+IF(F66="f2",VLOOKUP(F66,'Appendix 1 Rules'!$A$1:$N$16,14))+IF(F66="g",VLOOKUP(F66,'Appendix 1 Rules'!$A$1:$N$16,14))+IF(F66="h",VLOOKUP(F66,'Appendix 1 Rules'!$A$1:$N$16,14))+IF(F66="i1",VLOOKUP(F66,'Appendix 1 Rules'!$A$1:$N$16,14))+IF(F66="i2",VLOOKUP(F66,'Appendix 1 Rules'!$A$1:$N$16,14))+IF(F66="j",VLOOKUP(F66,'Appendix 1 Rules'!$A$1:$N$16,14))+IF(F66="k",VLOOKUP(F66,'Appendix 1 Rules'!$A$1:$N$16,14)))</f>
        <v/>
      </c>
      <c r="H66" s="93" t="str">
        <f>IF(F66="","",IF(OR(F66="b1",F66="b2",F66="d",F66="f1",F66="f2",F66="h",F66="i1",F66="i2",F66="j",F66="k"),MIN(G66,VLOOKUP(F66,'Appx 1 (Res) Rules'!$A:$D,4,0)),MIN(G66,VLOOKUP(F66,'Appx 1 (Res) Rules'!$A:$D,4,0),SUMPRODUCT(IF(I66="",0,INDEX('Appendix 1 Rules'!$B$2:$B$16,MATCH(F66,'Appendix 1 Rules'!$A$2:$A$16))))+(IF(K66="",0,INDEX('Appendix 1 Rules'!$C$2:$C$16,MATCH(F66,'Appendix 1 Rules'!$A$2:$A$16))))+(IF(M66="",0,INDEX('Appendix 1 Rules'!$D$2:$D$16,MATCH(F66,'Appendix 1 Rules'!$A$2:$A$16))))+(IF(O66="",0,INDEX('Appendix 1 Rules'!$E$2:$E$16,MATCH(F66,'Appendix 1 Rules'!$A$2:$A$16))))+(IF(Q66="",0,INDEX('Appendix 1 Rules'!$F$2:$F$16,MATCH(F66,'Appendix 1 Rules'!$A$2:$A$16))))+(IF(S66="",0,INDEX('Appendix 1 Rules'!$G$2:$G$16,MATCH(F66,'Appendix 1 Rules'!$A$2:$A$16))))+(IF(U66="",0,INDEX('Appendix 1 Rules'!$H$2:$H$16,MATCH(F66,'Appendix 1 Rules'!$A$2:$A$16))))+(IF(W66="",0,INDEX('Appendix 1 Rules'!$I$2:$I$16,MATCH(F66,'Appendix 1 Rules'!$A$2:$A$16))))+(IF(Y66="",0,INDEX('Appendix 1 Rules'!$J$2:$J$16,MATCH(F66,'Appendix 1 Rules'!$A$2:$A$16))))+(IF(AA66="",0,INDEX('Appendix 1 Rules'!$K$2:$K$16,MATCH(F66,'Appendix 1 Rules'!$A$2:$A$16))))+(IF(AC66="",0,INDEX('Appendix 1 Rules'!$L$2:$L$16,MATCH(F66,'Appendix 1 Rules'!$A$2:$A$16))))+(IF(AE66="",0,INDEX('Appendix 1 Rules'!$M$2:$M$16,MATCH(F66,'Appendix 1 Rules'!$A$2:$A$16))))+IF(F66="b1",VLOOKUP(F66,'Appendix 1 Rules'!$A$1:$N$16,14))+IF(F66="b2",VLOOKUP(F66,'Appendix 1 Rules'!$A$1:$N$16,14))+IF(F66="d",VLOOKUP(F66,'Appendix 1 Rules'!$A$1:$N$16,14))+IF(F66="f1",VLOOKUP(F66,'Appendix 1 Rules'!$A$1:$N$16,14))+IF(F66="f2",VLOOKUP(F66,'Appendix 1 Rules'!$A$1:$N$16,14))+IF(F66="g",VLOOKUP(F66,'Appendix 1 Rules'!$A$1:$N$16,14))+IF(F66="h",VLOOKUP(F66,'Appendix 1 Rules'!$A$1:$N$16,14))+IF(F66="i1",VLOOKUP(F66,'Appendix 1 Rules'!$A$1:$N$16,14))+IF(F66="i2",VLOOKUP(F66,'Appendix 1 Rules'!$A$1:$N$16,14))+IF(F66="j",VLOOKUP(F66,'Appendix 1 Rules'!$A$1:$N$16,14))+IF(F66="k",VLOOKUP(F66,'Appendix 1 Rules'!$A$1:$N$16,14)))))</f>
        <v/>
      </c>
      <c r="I66" s="14"/>
      <c r="J66" s="17"/>
      <c r="K66" s="14"/>
      <c r="L66" s="17"/>
      <c r="M66" s="14"/>
      <c r="N66" s="17"/>
      <c r="O66" s="14"/>
      <c r="P66" s="17"/>
      <c r="Q66" s="90"/>
      <c r="R66" s="17"/>
      <c r="S66" s="14"/>
      <c r="T66" s="17"/>
      <c r="U66" s="14"/>
      <c r="V66" s="17"/>
      <c r="W66" s="91"/>
      <c r="X66" s="17"/>
      <c r="Y66" s="91"/>
      <c r="Z66" s="17"/>
      <c r="AA66" s="11"/>
      <c r="AB66" s="16"/>
      <c r="AC66" s="11"/>
      <c r="AD66" s="16"/>
      <c r="AE66" s="11"/>
      <c r="AF66" s="16"/>
    </row>
    <row r="67" spans="1:32" ht="18" customHeight="1" x14ac:dyDescent="0.2">
      <c r="B67" s="92"/>
      <c r="C67" s="12"/>
      <c r="D67" s="13"/>
      <c r="E67" s="12"/>
      <c r="F67" s="11"/>
      <c r="G67" s="26" t="str">
        <f>IF(F67="","",SUMPRODUCT(IF(I67="",0,INDEX('Appendix 1 Rules'!$B$2:$B$16,MATCH(F67,'Appendix 1 Rules'!$A$2:$A$16))))+(IF(K67="",0,INDEX('Appendix 1 Rules'!$C$2:$C$16,MATCH(F67,'Appendix 1 Rules'!$A$2:$A$16))))+(IF(M67="",0,INDEX('Appendix 1 Rules'!$D$2:$D$16,MATCH(F67,'Appendix 1 Rules'!$A$2:$A$16))))+(IF(O67="",0,INDEX('Appendix 1 Rules'!$E$2:$E$16,MATCH(F67,'Appendix 1 Rules'!$A$2:$A$16))))+(IF(Q67="",0,INDEX('Appendix 1 Rules'!$F$2:$F$16,MATCH(F67,'Appendix 1 Rules'!$A$2:$A$16))))+(IF(S67="",0,INDEX('Appendix 1 Rules'!$G$2:$G$16,MATCH(F67,'Appendix 1 Rules'!$A$2:$A$16))))+(IF(U67="",0,INDEX('Appendix 1 Rules'!$H$2:$H$16,MATCH(F67,'Appendix 1 Rules'!$A$2:$A$16))))+(IF(W67="",0,INDEX('Appendix 1 Rules'!$I$2:$I$16,MATCH(F67,'Appendix 1 Rules'!$A$2:$A$16))))+(IF(Y67="",0,INDEX('Appendix 1 Rules'!$J$2:$J$16,MATCH(F67,'Appendix 1 Rules'!$A$2:$A$16))))+(IF(AA67="",0,INDEX('Appendix 1 Rules'!$K$2:$K$16,MATCH(F67,'Appendix 1 Rules'!$A$2:$A$16))))+(IF(AC67="",0,INDEX('Appendix 1 Rules'!$L$2:$L$16,MATCH(F67,'Appendix 1 Rules'!$A$2:$A$16))))+(IF(AE67="",0,INDEX('Appendix 1 Rules'!$M$2:$M$16,MATCH(F67,'Appendix 1 Rules'!$A$2:$A$16))))+IF(F67="b1",VLOOKUP(F67,'Appendix 1 Rules'!$A$1:$N$16,14))+IF(F67="b2",VLOOKUP(F67,'Appendix 1 Rules'!$A$1:$N$16,14))+IF(F67="d",VLOOKUP(F67,'Appendix 1 Rules'!$A$1:$N$16,14))+IF(F67="f1",VLOOKUP(F67,'Appendix 1 Rules'!$A$1:$N$16,14))+IF(F67="f2",VLOOKUP(F67,'Appendix 1 Rules'!$A$1:$N$16,14))+IF(F67="g",VLOOKUP(F67,'Appendix 1 Rules'!$A$1:$N$16,14))+IF(F67="h",VLOOKUP(F67,'Appendix 1 Rules'!$A$1:$N$16,14))+IF(F67="i1",VLOOKUP(F67,'Appendix 1 Rules'!$A$1:$N$16,14))+IF(F67="i2",VLOOKUP(F67,'Appendix 1 Rules'!$A$1:$N$16,14))+IF(F67="j",VLOOKUP(F67,'Appendix 1 Rules'!$A$1:$N$16,14))+IF(F67="k",VLOOKUP(F67,'Appendix 1 Rules'!$A$1:$N$16,14)))</f>
        <v/>
      </c>
      <c r="H67" s="93" t="str">
        <f>IF(F67="","",IF(OR(F67="b1",F67="b2",F67="d",F67="f1",F67="f2",F67="h",F67="i1",F67="i2",F67="j",F67="k"),MIN(G67,VLOOKUP(F67,'Appx 1 (Res) Rules'!$A:$D,4,0)),MIN(G67,VLOOKUP(F67,'Appx 1 (Res) Rules'!$A:$D,4,0),SUMPRODUCT(IF(I67="",0,INDEX('Appendix 1 Rules'!$B$2:$B$16,MATCH(F67,'Appendix 1 Rules'!$A$2:$A$16))))+(IF(K67="",0,INDEX('Appendix 1 Rules'!$C$2:$C$16,MATCH(F67,'Appendix 1 Rules'!$A$2:$A$16))))+(IF(M67="",0,INDEX('Appendix 1 Rules'!$D$2:$D$16,MATCH(F67,'Appendix 1 Rules'!$A$2:$A$16))))+(IF(O67="",0,INDEX('Appendix 1 Rules'!$E$2:$E$16,MATCH(F67,'Appendix 1 Rules'!$A$2:$A$16))))+(IF(Q67="",0,INDEX('Appendix 1 Rules'!$F$2:$F$16,MATCH(F67,'Appendix 1 Rules'!$A$2:$A$16))))+(IF(S67="",0,INDEX('Appendix 1 Rules'!$G$2:$G$16,MATCH(F67,'Appendix 1 Rules'!$A$2:$A$16))))+(IF(U67="",0,INDEX('Appendix 1 Rules'!$H$2:$H$16,MATCH(F67,'Appendix 1 Rules'!$A$2:$A$16))))+(IF(W67="",0,INDEX('Appendix 1 Rules'!$I$2:$I$16,MATCH(F67,'Appendix 1 Rules'!$A$2:$A$16))))+(IF(Y67="",0,INDEX('Appendix 1 Rules'!$J$2:$J$16,MATCH(F67,'Appendix 1 Rules'!$A$2:$A$16))))+(IF(AA67="",0,INDEX('Appendix 1 Rules'!$K$2:$K$16,MATCH(F67,'Appendix 1 Rules'!$A$2:$A$16))))+(IF(AC67="",0,INDEX('Appendix 1 Rules'!$L$2:$L$16,MATCH(F67,'Appendix 1 Rules'!$A$2:$A$16))))+(IF(AE67="",0,INDEX('Appendix 1 Rules'!$M$2:$M$16,MATCH(F67,'Appendix 1 Rules'!$A$2:$A$16))))+IF(F67="b1",VLOOKUP(F67,'Appendix 1 Rules'!$A$1:$N$16,14))+IF(F67="b2",VLOOKUP(F67,'Appendix 1 Rules'!$A$1:$N$16,14))+IF(F67="d",VLOOKUP(F67,'Appendix 1 Rules'!$A$1:$N$16,14))+IF(F67="f1",VLOOKUP(F67,'Appendix 1 Rules'!$A$1:$N$16,14))+IF(F67="f2",VLOOKUP(F67,'Appendix 1 Rules'!$A$1:$N$16,14))+IF(F67="g",VLOOKUP(F67,'Appendix 1 Rules'!$A$1:$N$16,14))+IF(F67="h",VLOOKUP(F67,'Appendix 1 Rules'!$A$1:$N$16,14))+IF(F67="i1",VLOOKUP(F67,'Appendix 1 Rules'!$A$1:$N$16,14))+IF(F67="i2",VLOOKUP(F67,'Appendix 1 Rules'!$A$1:$N$16,14))+IF(F67="j",VLOOKUP(F67,'Appendix 1 Rules'!$A$1:$N$16,14))+IF(F67="k",VLOOKUP(F67,'Appendix 1 Rules'!$A$1:$N$16,14)))))</f>
        <v/>
      </c>
      <c r="I67" s="15"/>
      <c r="J67" s="16"/>
      <c r="K67" s="15"/>
      <c r="L67" s="16"/>
      <c r="M67" s="15"/>
      <c r="N67" s="16"/>
      <c r="O67" s="15"/>
      <c r="P67" s="16"/>
      <c r="Q67" s="15"/>
      <c r="R67" s="16"/>
      <c r="S67" s="15"/>
      <c r="T67" s="16"/>
      <c r="U67" s="15"/>
      <c r="V67" s="16"/>
      <c r="W67" s="15"/>
      <c r="X67" s="16"/>
      <c r="Y67" s="15"/>
      <c r="Z67" s="16"/>
      <c r="AA67" s="11"/>
      <c r="AB67" s="16"/>
      <c r="AC67" s="11"/>
      <c r="AD67" s="16"/>
      <c r="AE67" s="11"/>
      <c r="AF67" s="16"/>
    </row>
    <row r="68" spans="1:32" ht="18" customHeight="1" x14ac:dyDescent="0.2">
      <c r="B68" s="92"/>
      <c r="C68" s="12"/>
      <c r="D68" s="13"/>
      <c r="E68" s="12"/>
      <c r="F68" s="11"/>
      <c r="G68" s="26" t="str">
        <f>IF(F68="","",SUMPRODUCT(IF(I68="",0,INDEX('Appendix 1 Rules'!$B$2:$B$16,MATCH(F68,'Appendix 1 Rules'!$A$2:$A$16))))+(IF(K68="",0,INDEX('Appendix 1 Rules'!$C$2:$C$16,MATCH(F68,'Appendix 1 Rules'!$A$2:$A$16))))+(IF(M68="",0,INDEX('Appendix 1 Rules'!$D$2:$D$16,MATCH(F68,'Appendix 1 Rules'!$A$2:$A$16))))+(IF(O68="",0,INDEX('Appendix 1 Rules'!$E$2:$E$16,MATCH(F68,'Appendix 1 Rules'!$A$2:$A$16))))+(IF(Q68="",0,INDEX('Appendix 1 Rules'!$F$2:$F$16,MATCH(F68,'Appendix 1 Rules'!$A$2:$A$16))))+(IF(S68="",0,INDEX('Appendix 1 Rules'!$G$2:$G$16,MATCH(F68,'Appendix 1 Rules'!$A$2:$A$16))))+(IF(U68="",0,INDEX('Appendix 1 Rules'!$H$2:$H$16,MATCH(F68,'Appendix 1 Rules'!$A$2:$A$16))))+(IF(W68="",0,INDEX('Appendix 1 Rules'!$I$2:$I$16,MATCH(F68,'Appendix 1 Rules'!$A$2:$A$16))))+(IF(Y68="",0,INDEX('Appendix 1 Rules'!$J$2:$J$16,MATCH(F68,'Appendix 1 Rules'!$A$2:$A$16))))+(IF(AA68="",0,INDEX('Appendix 1 Rules'!$K$2:$K$16,MATCH(F68,'Appendix 1 Rules'!$A$2:$A$16))))+(IF(AC68="",0,INDEX('Appendix 1 Rules'!$L$2:$L$16,MATCH(F68,'Appendix 1 Rules'!$A$2:$A$16))))+(IF(AE68="",0,INDEX('Appendix 1 Rules'!$M$2:$M$16,MATCH(F68,'Appendix 1 Rules'!$A$2:$A$16))))+IF(F68="b1",VLOOKUP(F68,'Appendix 1 Rules'!$A$1:$N$16,14))+IF(F68="b2",VLOOKUP(F68,'Appendix 1 Rules'!$A$1:$N$16,14))+IF(F68="d",VLOOKUP(F68,'Appendix 1 Rules'!$A$1:$N$16,14))+IF(F68="f1",VLOOKUP(F68,'Appendix 1 Rules'!$A$1:$N$16,14))+IF(F68="f2",VLOOKUP(F68,'Appendix 1 Rules'!$A$1:$N$16,14))+IF(F68="g",VLOOKUP(F68,'Appendix 1 Rules'!$A$1:$N$16,14))+IF(F68="h",VLOOKUP(F68,'Appendix 1 Rules'!$A$1:$N$16,14))+IF(F68="i1",VLOOKUP(F68,'Appendix 1 Rules'!$A$1:$N$16,14))+IF(F68="i2",VLOOKUP(F68,'Appendix 1 Rules'!$A$1:$N$16,14))+IF(F68="j",VLOOKUP(F68,'Appendix 1 Rules'!$A$1:$N$16,14))+IF(F68="k",VLOOKUP(F68,'Appendix 1 Rules'!$A$1:$N$16,14)))</f>
        <v/>
      </c>
      <c r="H68" s="93" t="str">
        <f>IF(F68="","",IF(OR(F68="b1",F68="b2",F68="d",F68="f1",F68="f2",F68="h",F68="i1",F68="i2",F68="j",F68="k"),MIN(G68,VLOOKUP(F68,'Appx 1 (Res) Rules'!$A:$D,4,0)),MIN(G68,VLOOKUP(F68,'Appx 1 (Res) Rules'!$A:$D,4,0),SUMPRODUCT(IF(I68="",0,INDEX('Appendix 1 Rules'!$B$2:$B$16,MATCH(F68,'Appendix 1 Rules'!$A$2:$A$16))))+(IF(K68="",0,INDEX('Appendix 1 Rules'!$C$2:$C$16,MATCH(F68,'Appendix 1 Rules'!$A$2:$A$16))))+(IF(M68="",0,INDEX('Appendix 1 Rules'!$D$2:$D$16,MATCH(F68,'Appendix 1 Rules'!$A$2:$A$16))))+(IF(O68="",0,INDEX('Appendix 1 Rules'!$E$2:$E$16,MATCH(F68,'Appendix 1 Rules'!$A$2:$A$16))))+(IF(Q68="",0,INDEX('Appendix 1 Rules'!$F$2:$F$16,MATCH(F68,'Appendix 1 Rules'!$A$2:$A$16))))+(IF(S68="",0,INDEX('Appendix 1 Rules'!$G$2:$G$16,MATCH(F68,'Appendix 1 Rules'!$A$2:$A$16))))+(IF(U68="",0,INDEX('Appendix 1 Rules'!$H$2:$H$16,MATCH(F68,'Appendix 1 Rules'!$A$2:$A$16))))+(IF(W68="",0,INDEX('Appendix 1 Rules'!$I$2:$I$16,MATCH(F68,'Appendix 1 Rules'!$A$2:$A$16))))+(IF(Y68="",0,INDEX('Appendix 1 Rules'!$J$2:$J$16,MATCH(F68,'Appendix 1 Rules'!$A$2:$A$16))))+(IF(AA68="",0,INDEX('Appendix 1 Rules'!$K$2:$K$16,MATCH(F68,'Appendix 1 Rules'!$A$2:$A$16))))+(IF(AC68="",0,INDEX('Appendix 1 Rules'!$L$2:$L$16,MATCH(F68,'Appendix 1 Rules'!$A$2:$A$16))))+(IF(AE68="",0,INDEX('Appendix 1 Rules'!$M$2:$M$16,MATCH(F68,'Appendix 1 Rules'!$A$2:$A$16))))+IF(F68="b1",VLOOKUP(F68,'Appendix 1 Rules'!$A$1:$N$16,14))+IF(F68="b2",VLOOKUP(F68,'Appendix 1 Rules'!$A$1:$N$16,14))+IF(F68="d",VLOOKUP(F68,'Appendix 1 Rules'!$A$1:$N$16,14))+IF(F68="f1",VLOOKUP(F68,'Appendix 1 Rules'!$A$1:$N$16,14))+IF(F68="f2",VLOOKUP(F68,'Appendix 1 Rules'!$A$1:$N$16,14))+IF(F68="g",VLOOKUP(F68,'Appendix 1 Rules'!$A$1:$N$16,14))+IF(F68="h",VLOOKUP(F68,'Appendix 1 Rules'!$A$1:$N$16,14))+IF(F68="i1",VLOOKUP(F68,'Appendix 1 Rules'!$A$1:$N$16,14))+IF(F68="i2",VLOOKUP(F68,'Appendix 1 Rules'!$A$1:$N$16,14))+IF(F68="j",VLOOKUP(F68,'Appendix 1 Rules'!$A$1:$N$16,14))+IF(F68="k",VLOOKUP(F68,'Appendix 1 Rules'!$A$1:$N$16,14)))))</f>
        <v/>
      </c>
      <c r="I68" s="14"/>
      <c r="J68" s="17"/>
      <c r="K68" s="14"/>
      <c r="L68" s="17"/>
      <c r="M68" s="14"/>
      <c r="N68" s="17"/>
      <c r="O68" s="14"/>
      <c r="P68" s="17"/>
      <c r="Q68" s="90"/>
      <c r="R68" s="17"/>
      <c r="S68" s="14"/>
      <c r="T68" s="17"/>
      <c r="U68" s="14"/>
      <c r="V68" s="17"/>
      <c r="W68" s="91"/>
      <c r="X68" s="17"/>
      <c r="Y68" s="91"/>
      <c r="Z68" s="17"/>
      <c r="AA68" s="11"/>
      <c r="AB68" s="16"/>
      <c r="AC68" s="11"/>
      <c r="AD68" s="16"/>
      <c r="AE68" s="11"/>
      <c r="AF68" s="16"/>
    </row>
    <row r="69" spans="1:32" ht="18" customHeight="1" x14ac:dyDescent="0.2">
      <c r="B69" s="92"/>
      <c r="C69" s="12"/>
      <c r="D69" s="13"/>
      <c r="E69" s="12"/>
      <c r="F69" s="11"/>
      <c r="G69" s="26" t="str">
        <f>IF(F69="","",SUMPRODUCT(IF(I69="",0,INDEX('Appendix 1 Rules'!$B$2:$B$16,MATCH(F69,'Appendix 1 Rules'!$A$2:$A$16))))+(IF(K69="",0,INDEX('Appendix 1 Rules'!$C$2:$C$16,MATCH(F69,'Appendix 1 Rules'!$A$2:$A$16))))+(IF(M69="",0,INDEX('Appendix 1 Rules'!$D$2:$D$16,MATCH(F69,'Appendix 1 Rules'!$A$2:$A$16))))+(IF(O69="",0,INDEX('Appendix 1 Rules'!$E$2:$E$16,MATCH(F69,'Appendix 1 Rules'!$A$2:$A$16))))+(IF(Q69="",0,INDEX('Appendix 1 Rules'!$F$2:$F$16,MATCH(F69,'Appendix 1 Rules'!$A$2:$A$16))))+(IF(S69="",0,INDEX('Appendix 1 Rules'!$G$2:$G$16,MATCH(F69,'Appendix 1 Rules'!$A$2:$A$16))))+(IF(U69="",0,INDEX('Appendix 1 Rules'!$H$2:$H$16,MATCH(F69,'Appendix 1 Rules'!$A$2:$A$16))))+(IF(W69="",0,INDEX('Appendix 1 Rules'!$I$2:$I$16,MATCH(F69,'Appendix 1 Rules'!$A$2:$A$16))))+(IF(Y69="",0,INDEX('Appendix 1 Rules'!$J$2:$J$16,MATCH(F69,'Appendix 1 Rules'!$A$2:$A$16))))+(IF(AA69="",0,INDEX('Appendix 1 Rules'!$K$2:$K$16,MATCH(F69,'Appendix 1 Rules'!$A$2:$A$16))))+(IF(AC69="",0,INDEX('Appendix 1 Rules'!$L$2:$L$16,MATCH(F69,'Appendix 1 Rules'!$A$2:$A$16))))+(IF(AE69="",0,INDEX('Appendix 1 Rules'!$M$2:$M$16,MATCH(F69,'Appendix 1 Rules'!$A$2:$A$16))))+IF(F69="b1",VLOOKUP(F69,'Appendix 1 Rules'!$A$1:$N$16,14))+IF(F69="b2",VLOOKUP(F69,'Appendix 1 Rules'!$A$1:$N$16,14))+IF(F69="d",VLOOKUP(F69,'Appendix 1 Rules'!$A$1:$N$16,14))+IF(F69="f1",VLOOKUP(F69,'Appendix 1 Rules'!$A$1:$N$16,14))+IF(F69="f2",VLOOKUP(F69,'Appendix 1 Rules'!$A$1:$N$16,14))+IF(F69="g",VLOOKUP(F69,'Appendix 1 Rules'!$A$1:$N$16,14))+IF(F69="h",VLOOKUP(F69,'Appendix 1 Rules'!$A$1:$N$16,14))+IF(F69="i1",VLOOKUP(F69,'Appendix 1 Rules'!$A$1:$N$16,14))+IF(F69="i2",VLOOKUP(F69,'Appendix 1 Rules'!$A$1:$N$16,14))+IF(F69="j",VLOOKUP(F69,'Appendix 1 Rules'!$A$1:$N$16,14))+IF(F69="k",VLOOKUP(F69,'Appendix 1 Rules'!$A$1:$N$16,14)))</f>
        <v/>
      </c>
      <c r="H69" s="93" t="str">
        <f>IF(F69="","",IF(OR(F69="b1",F69="b2",F69="d",F69="f1",F69="f2",F69="h",F69="i1",F69="i2",F69="j",F69="k"),MIN(G69,VLOOKUP(F69,'Appx 1 (Res) Rules'!$A:$D,4,0)),MIN(G69,VLOOKUP(F69,'Appx 1 (Res) Rules'!$A:$D,4,0),SUMPRODUCT(IF(I69="",0,INDEX('Appendix 1 Rules'!$B$2:$B$16,MATCH(F69,'Appendix 1 Rules'!$A$2:$A$16))))+(IF(K69="",0,INDEX('Appendix 1 Rules'!$C$2:$C$16,MATCH(F69,'Appendix 1 Rules'!$A$2:$A$16))))+(IF(M69="",0,INDEX('Appendix 1 Rules'!$D$2:$D$16,MATCH(F69,'Appendix 1 Rules'!$A$2:$A$16))))+(IF(O69="",0,INDEX('Appendix 1 Rules'!$E$2:$E$16,MATCH(F69,'Appendix 1 Rules'!$A$2:$A$16))))+(IF(Q69="",0,INDEX('Appendix 1 Rules'!$F$2:$F$16,MATCH(F69,'Appendix 1 Rules'!$A$2:$A$16))))+(IF(S69="",0,INDEX('Appendix 1 Rules'!$G$2:$G$16,MATCH(F69,'Appendix 1 Rules'!$A$2:$A$16))))+(IF(U69="",0,INDEX('Appendix 1 Rules'!$H$2:$H$16,MATCH(F69,'Appendix 1 Rules'!$A$2:$A$16))))+(IF(W69="",0,INDEX('Appendix 1 Rules'!$I$2:$I$16,MATCH(F69,'Appendix 1 Rules'!$A$2:$A$16))))+(IF(Y69="",0,INDEX('Appendix 1 Rules'!$J$2:$J$16,MATCH(F69,'Appendix 1 Rules'!$A$2:$A$16))))+(IF(AA69="",0,INDEX('Appendix 1 Rules'!$K$2:$K$16,MATCH(F69,'Appendix 1 Rules'!$A$2:$A$16))))+(IF(AC69="",0,INDEX('Appendix 1 Rules'!$L$2:$L$16,MATCH(F69,'Appendix 1 Rules'!$A$2:$A$16))))+(IF(AE69="",0,INDEX('Appendix 1 Rules'!$M$2:$M$16,MATCH(F69,'Appendix 1 Rules'!$A$2:$A$16))))+IF(F69="b1",VLOOKUP(F69,'Appendix 1 Rules'!$A$1:$N$16,14))+IF(F69="b2",VLOOKUP(F69,'Appendix 1 Rules'!$A$1:$N$16,14))+IF(F69="d",VLOOKUP(F69,'Appendix 1 Rules'!$A$1:$N$16,14))+IF(F69="f1",VLOOKUP(F69,'Appendix 1 Rules'!$A$1:$N$16,14))+IF(F69="f2",VLOOKUP(F69,'Appendix 1 Rules'!$A$1:$N$16,14))+IF(F69="g",VLOOKUP(F69,'Appendix 1 Rules'!$A$1:$N$16,14))+IF(F69="h",VLOOKUP(F69,'Appendix 1 Rules'!$A$1:$N$16,14))+IF(F69="i1",VLOOKUP(F69,'Appendix 1 Rules'!$A$1:$N$16,14))+IF(F69="i2",VLOOKUP(F69,'Appendix 1 Rules'!$A$1:$N$16,14))+IF(F69="j",VLOOKUP(F69,'Appendix 1 Rules'!$A$1:$N$16,14))+IF(F69="k",VLOOKUP(F69,'Appendix 1 Rules'!$A$1:$N$16,14)))))</f>
        <v/>
      </c>
      <c r="I69" s="15"/>
      <c r="J69" s="16"/>
      <c r="K69" s="15"/>
      <c r="L69" s="16"/>
      <c r="M69" s="15"/>
      <c r="N69" s="16"/>
      <c r="O69" s="15"/>
      <c r="P69" s="16"/>
      <c r="Q69" s="15"/>
      <c r="R69" s="16"/>
      <c r="S69" s="15"/>
      <c r="T69" s="16"/>
      <c r="U69" s="15"/>
      <c r="V69" s="16"/>
      <c r="W69" s="15"/>
      <c r="X69" s="16"/>
      <c r="Y69" s="15"/>
      <c r="Z69" s="16"/>
      <c r="AA69" s="11"/>
      <c r="AB69" s="16"/>
      <c r="AC69" s="11"/>
      <c r="AD69" s="16"/>
      <c r="AE69" s="11"/>
      <c r="AF69" s="16"/>
    </row>
    <row r="70" spans="1:32" ht="18" customHeight="1" x14ac:dyDescent="0.2">
      <c r="B70" s="92"/>
      <c r="C70" s="12"/>
      <c r="D70" s="13"/>
      <c r="E70" s="12"/>
      <c r="F70" s="11"/>
      <c r="G70" s="26" t="str">
        <f>IF(F70="","",SUMPRODUCT(IF(I70="",0,INDEX('Appendix 1 Rules'!$B$2:$B$16,MATCH(F70,'Appendix 1 Rules'!$A$2:$A$16))))+(IF(K70="",0,INDEX('Appendix 1 Rules'!$C$2:$C$16,MATCH(F70,'Appendix 1 Rules'!$A$2:$A$16))))+(IF(M70="",0,INDEX('Appendix 1 Rules'!$D$2:$D$16,MATCH(F70,'Appendix 1 Rules'!$A$2:$A$16))))+(IF(O70="",0,INDEX('Appendix 1 Rules'!$E$2:$E$16,MATCH(F70,'Appendix 1 Rules'!$A$2:$A$16))))+(IF(Q70="",0,INDEX('Appendix 1 Rules'!$F$2:$F$16,MATCH(F70,'Appendix 1 Rules'!$A$2:$A$16))))+(IF(S70="",0,INDEX('Appendix 1 Rules'!$G$2:$G$16,MATCH(F70,'Appendix 1 Rules'!$A$2:$A$16))))+(IF(U70="",0,INDEX('Appendix 1 Rules'!$H$2:$H$16,MATCH(F70,'Appendix 1 Rules'!$A$2:$A$16))))+(IF(W70="",0,INDEX('Appendix 1 Rules'!$I$2:$I$16,MATCH(F70,'Appendix 1 Rules'!$A$2:$A$16))))+(IF(Y70="",0,INDEX('Appendix 1 Rules'!$J$2:$J$16,MATCH(F70,'Appendix 1 Rules'!$A$2:$A$16))))+(IF(AA70="",0,INDEX('Appendix 1 Rules'!$K$2:$K$16,MATCH(F70,'Appendix 1 Rules'!$A$2:$A$16))))+(IF(AC70="",0,INDEX('Appendix 1 Rules'!$L$2:$L$16,MATCH(F70,'Appendix 1 Rules'!$A$2:$A$16))))+(IF(AE70="",0,INDEX('Appendix 1 Rules'!$M$2:$M$16,MATCH(F70,'Appendix 1 Rules'!$A$2:$A$16))))+IF(F70="b1",VLOOKUP(F70,'Appendix 1 Rules'!$A$1:$N$16,14))+IF(F70="b2",VLOOKUP(F70,'Appendix 1 Rules'!$A$1:$N$16,14))+IF(F70="d",VLOOKUP(F70,'Appendix 1 Rules'!$A$1:$N$16,14))+IF(F70="f1",VLOOKUP(F70,'Appendix 1 Rules'!$A$1:$N$16,14))+IF(F70="f2",VLOOKUP(F70,'Appendix 1 Rules'!$A$1:$N$16,14))+IF(F70="g",VLOOKUP(F70,'Appendix 1 Rules'!$A$1:$N$16,14))+IF(F70="h",VLOOKUP(F70,'Appendix 1 Rules'!$A$1:$N$16,14))+IF(F70="i1",VLOOKUP(F70,'Appendix 1 Rules'!$A$1:$N$16,14))+IF(F70="i2",VLOOKUP(F70,'Appendix 1 Rules'!$A$1:$N$16,14))+IF(F70="j",VLOOKUP(F70,'Appendix 1 Rules'!$A$1:$N$16,14))+IF(F70="k",VLOOKUP(F70,'Appendix 1 Rules'!$A$1:$N$16,14)))</f>
        <v/>
      </c>
      <c r="H70" s="93" t="str">
        <f>IF(F70="","",IF(OR(F70="b1",F70="b2",F70="d",F70="f1",F70="f2",F70="h",F70="i1",F70="i2",F70="j",F70="k"),MIN(G70,VLOOKUP(F70,'Appx 1 (Res) Rules'!$A:$D,4,0)),MIN(G70,VLOOKUP(F70,'Appx 1 (Res) Rules'!$A:$D,4,0),SUMPRODUCT(IF(I70="",0,INDEX('Appendix 1 Rules'!$B$2:$B$16,MATCH(F70,'Appendix 1 Rules'!$A$2:$A$16))))+(IF(K70="",0,INDEX('Appendix 1 Rules'!$C$2:$C$16,MATCH(F70,'Appendix 1 Rules'!$A$2:$A$16))))+(IF(M70="",0,INDEX('Appendix 1 Rules'!$D$2:$D$16,MATCH(F70,'Appendix 1 Rules'!$A$2:$A$16))))+(IF(O70="",0,INDEX('Appendix 1 Rules'!$E$2:$E$16,MATCH(F70,'Appendix 1 Rules'!$A$2:$A$16))))+(IF(Q70="",0,INDEX('Appendix 1 Rules'!$F$2:$F$16,MATCH(F70,'Appendix 1 Rules'!$A$2:$A$16))))+(IF(S70="",0,INDEX('Appendix 1 Rules'!$G$2:$G$16,MATCH(F70,'Appendix 1 Rules'!$A$2:$A$16))))+(IF(U70="",0,INDEX('Appendix 1 Rules'!$H$2:$H$16,MATCH(F70,'Appendix 1 Rules'!$A$2:$A$16))))+(IF(W70="",0,INDEX('Appendix 1 Rules'!$I$2:$I$16,MATCH(F70,'Appendix 1 Rules'!$A$2:$A$16))))+(IF(Y70="",0,INDEX('Appendix 1 Rules'!$J$2:$J$16,MATCH(F70,'Appendix 1 Rules'!$A$2:$A$16))))+(IF(AA70="",0,INDEX('Appendix 1 Rules'!$K$2:$K$16,MATCH(F70,'Appendix 1 Rules'!$A$2:$A$16))))+(IF(AC70="",0,INDEX('Appendix 1 Rules'!$L$2:$L$16,MATCH(F70,'Appendix 1 Rules'!$A$2:$A$16))))+(IF(AE70="",0,INDEX('Appendix 1 Rules'!$M$2:$M$16,MATCH(F70,'Appendix 1 Rules'!$A$2:$A$16))))+IF(F70="b1",VLOOKUP(F70,'Appendix 1 Rules'!$A$1:$N$16,14))+IF(F70="b2",VLOOKUP(F70,'Appendix 1 Rules'!$A$1:$N$16,14))+IF(F70="d",VLOOKUP(F70,'Appendix 1 Rules'!$A$1:$N$16,14))+IF(F70="f1",VLOOKUP(F70,'Appendix 1 Rules'!$A$1:$N$16,14))+IF(F70="f2",VLOOKUP(F70,'Appendix 1 Rules'!$A$1:$N$16,14))+IF(F70="g",VLOOKUP(F70,'Appendix 1 Rules'!$A$1:$N$16,14))+IF(F70="h",VLOOKUP(F70,'Appendix 1 Rules'!$A$1:$N$16,14))+IF(F70="i1",VLOOKUP(F70,'Appendix 1 Rules'!$A$1:$N$16,14))+IF(F70="i2",VLOOKUP(F70,'Appendix 1 Rules'!$A$1:$N$16,14))+IF(F70="j",VLOOKUP(F70,'Appendix 1 Rules'!$A$1:$N$16,14))+IF(F70="k",VLOOKUP(F70,'Appendix 1 Rules'!$A$1:$N$16,14)))))</f>
        <v/>
      </c>
      <c r="I70" s="14"/>
      <c r="J70" s="17"/>
      <c r="K70" s="14"/>
      <c r="L70" s="17"/>
      <c r="M70" s="14"/>
      <c r="N70" s="17"/>
      <c r="O70" s="14"/>
      <c r="P70" s="17"/>
      <c r="Q70" s="90"/>
      <c r="R70" s="17"/>
      <c r="S70" s="14"/>
      <c r="T70" s="17"/>
      <c r="U70" s="14"/>
      <c r="V70" s="17"/>
      <c r="W70" s="91"/>
      <c r="X70" s="17"/>
      <c r="Y70" s="91"/>
      <c r="Z70" s="17"/>
      <c r="AA70" s="11"/>
      <c r="AB70" s="16"/>
      <c r="AC70" s="11"/>
      <c r="AD70" s="16"/>
      <c r="AE70" s="11"/>
      <c r="AF70" s="16"/>
    </row>
    <row r="71" spans="1:32" ht="18" customHeight="1" x14ac:dyDescent="0.2">
      <c r="B71" s="92"/>
      <c r="C71" s="12"/>
      <c r="D71" s="13"/>
      <c r="E71" s="12"/>
      <c r="F71" s="11"/>
      <c r="G71" s="26" t="str">
        <f>IF(F71="","",SUMPRODUCT(IF(I71="",0,INDEX('Appendix 1 Rules'!$B$2:$B$16,MATCH(F71,'Appendix 1 Rules'!$A$2:$A$16))))+(IF(K71="",0,INDEX('Appendix 1 Rules'!$C$2:$C$16,MATCH(F71,'Appendix 1 Rules'!$A$2:$A$16))))+(IF(M71="",0,INDEX('Appendix 1 Rules'!$D$2:$D$16,MATCH(F71,'Appendix 1 Rules'!$A$2:$A$16))))+(IF(O71="",0,INDEX('Appendix 1 Rules'!$E$2:$E$16,MATCH(F71,'Appendix 1 Rules'!$A$2:$A$16))))+(IF(Q71="",0,INDEX('Appendix 1 Rules'!$F$2:$F$16,MATCH(F71,'Appendix 1 Rules'!$A$2:$A$16))))+(IF(S71="",0,INDEX('Appendix 1 Rules'!$G$2:$G$16,MATCH(F71,'Appendix 1 Rules'!$A$2:$A$16))))+(IF(U71="",0,INDEX('Appendix 1 Rules'!$H$2:$H$16,MATCH(F71,'Appendix 1 Rules'!$A$2:$A$16))))+(IF(W71="",0,INDEX('Appendix 1 Rules'!$I$2:$I$16,MATCH(F71,'Appendix 1 Rules'!$A$2:$A$16))))+(IF(Y71="",0,INDEX('Appendix 1 Rules'!$J$2:$J$16,MATCH(F71,'Appendix 1 Rules'!$A$2:$A$16))))+(IF(AA71="",0,INDEX('Appendix 1 Rules'!$K$2:$K$16,MATCH(F71,'Appendix 1 Rules'!$A$2:$A$16))))+(IF(AC71="",0,INDEX('Appendix 1 Rules'!$L$2:$L$16,MATCH(F71,'Appendix 1 Rules'!$A$2:$A$16))))+(IF(AE71="",0,INDEX('Appendix 1 Rules'!$M$2:$M$16,MATCH(F71,'Appendix 1 Rules'!$A$2:$A$16))))+IF(F71="b1",VLOOKUP(F71,'Appendix 1 Rules'!$A$1:$N$16,14))+IF(F71="b2",VLOOKUP(F71,'Appendix 1 Rules'!$A$1:$N$16,14))+IF(F71="d",VLOOKUP(F71,'Appendix 1 Rules'!$A$1:$N$16,14))+IF(F71="f1",VLOOKUP(F71,'Appendix 1 Rules'!$A$1:$N$16,14))+IF(F71="f2",VLOOKUP(F71,'Appendix 1 Rules'!$A$1:$N$16,14))+IF(F71="g",VLOOKUP(F71,'Appendix 1 Rules'!$A$1:$N$16,14))+IF(F71="h",VLOOKUP(F71,'Appendix 1 Rules'!$A$1:$N$16,14))+IF(F71="i1",VLOOKUP(F71,'Appendix 1 Rules'!$A$1:$N$16,14))+IF(F71="i2",VLOOKUP(F71,'Appendix 1 Rules'!$A$1:$N$16,14))+IF(F71="j",VLOOKUP(F71,'Appendix 1 Rules'!$A$1:$N$16,14))+IF(F71="k",VLOOKUP(F71,'Appendix 1 Rules'!$A$1:$N$16,14)))</f>
        <v/>
      </c>
      <c r="H71" s="93" t="str">
        <f>IF(F71="","",IF(OR(F71="b1",F71="b2",F71="d",F71="f1",F71="f2",F71="h",F71="i1",F71="i2",F71="j",F71="k"),MIN(G71,VLOOKUP(F71,'Appx 1 (Res) Rules'!$A:$D,4,0)),MIN(G71,VLOOKUP(F71,'Appx 1 (Res) Rules'!$A:$D,4,0),SUMPRODUCT(IF(I71="",0,INDEX('Appendix 1 Rules'!$B$2:$B$16,MATCH(F71,'Appendix 1 Rules'!$A$2:$A$16))))+(IF(K71="",0,INDEX('Appendix 1 Rules'!$C$2:$C$16,MATCH(F71,'Appendix 1 Rules'!$A$2:$A$16))))+(IF(M71="",0,INDEX('Appendix 1 Rules'!$D$2:$D$16,MATCH(F71,'Appendix 1 Rules'!$A$2:$A$16))))+(IF(O71="",0,INDEX('Appendix 1 Rules'!$E$2:$E$16,MATCH(F71,'Appendix 1 Rules'!$A$2:$A$16))))+(IF(Q71="",0,INDEX('Appendix 1 Rules'!$F$2:$F$16,MATCH(F71,'Appendix 1 Rules'!$A$2:$A$16))))+(IF(S71="",0,INDEX('Appendix 1 Rules'!$G$2:$G$16,MATCH(F71,'Appendix 1 Rules'!$A$2:$A$16))))+(IF(U71="",0,INDEX('Appendix 1 Rules'!$H$2:$H$16,MATCH(F71,'Appendix 1 Rules'!$A$2:$A$16))))+(IF(W71="",0,INDEX('Appendix 1 Rules'!$I$2:$I$16,MATCH(F71,'Appendix 1 Rules'!$A$2:$A$16))))+(IF(Y71="",0,INDEX('Appendix 1 Rules'!$J$2:$J$16,MATCH(F71,'Appendix 1 Rules'!$A$2:$A$16))))+(IF(AA71="",0,INDEX('Appendix 1 Rules'!$K$2:$K$16,MATCH(F71,'Appendix 1 Rules'!$A$2:$A$16))))+(IF(AC71="",0,INDEX('Appendix 1 Rules'!$L$2:$L$16,MATCH(F71,'Appendix 1 Rules'!$A$2:$A$16))))+(IF(AE71="",0,INDEX('Appendix 1 Rules'!$M$2:$M$16,MATCH(F71,'Appendix 1 Rules'!$A$2:$A$16))))+IF(F71="b1",VLOOKUP(F71,'Appendix 1 Rules'!$A$1:$N$16,14))+IF(F71="b2",VLOOKUP(F71,'Appendix 1 Rules'!$A$1:$N$16,14))+IF(F71="d",VLOOKUP(F71,'Appendix 1 Rules'!$A$1:$N$16,14))+IF(F71="f1",VLOOKUP(F71,'Appendix 1 Rules'!$A$1:$N$16,14))+IF(F71="f2",VLOOKUP(F71,'Appendix 1 Rules'!$A$1:$N$16,14))+IF(F71="g",VLOOKUP(F71,'Appendix 1 Rules'!$A$1:$N$16,14))+IF(F71="h",VLOOKUP(F71,'Appendix 1 Rules'!$A$1:$N$16,14))+IF(F71="i1",VLOOKUP(F71,'Appendix 1 Rules'!$A$1:$N$16,14))+IF(F71="i2",VLOOKUP(F71,'Appendix 1 Rules'!$A$1:$N$16,14))+IF(F71="j",VLOOKUP(F71,'Appendix 1 Rules'!$A$1:$N$16,14))+IF(F71="k",VLOOKUP(F71,'Appendix 1 Rules'!$A$1:$N$16,14)))))</f>
        <v/>
      </c>
      <c r="I71" s="15"/>
      <c r="J71" s="16"/>
      <c r="K71" s="15"/>
      <c r="L71" s="16"/>
      <c r="M71" s="15"/>
      <c r="N71" s="16"/>
      <c r="O71" s="15"/>
      <c r="P71" s="16"/>
      <c r="Q71" s="15"/>
      <c r="R71" s="16"/>
      <c r="S71" s="15"/>
      <c r="T71" s="16"/>
      <c r="U71" s="15"/>
      <c r="V71" s="16"/>
      <c r="W71" s="15"/>
      <c r="X71" s="16"/>
      <c r="Y71" s="15"/>
      <c r="Z71" s="16"/>
      <c r="AA71" s="11"/>
      <c r="AB71" s="16"/>
      <c r="AC71" s="11"/>
      <c r="AD71" s="16"/>
      <c r="AE71" s="11"/>
      <c r="AF71" s="16"/>
    </row>
    <row r="72" spans="1:32" ht="18" customHeight="1" x14ac:dyDescent="0.2">
      <c r="B72" s="92"/>
      <c r="C72" s="12"/>
      <c r="D72" s="13"/>
      <c r="E72" s="12"/>
      <c r="F72" s="11"/>
      <c r="G72" s="26" t="str">
        <f>IF(F72="","",SUMPRODUCT(IF(I72="",0,INDEX('Appendix 1 Rules'!$B$2:$B$16,MATCH(F72,'Appendix 1 Rules'!$A$2:$A$16))))+(IF(K72="",0,INDEX('Appendix 1 Rules'!$C$2:$C$16,MATCH(F72,'Appendix 1 Rules'!$A$2:$A$16))))+(IF(M72="",0,INDEX('Appendix 1 Rules'!$D$2:$D$16,MATCH(F72,'Appendix 1 Rules'!$A$2:$A$16))))+(IF(O72="",0,INDEX('Appendix 1 Rules'!$E$2:$E$16,MATCH(F72,'Appendix 1 Rules'!$A$2:$A$16))))+(IF(Q72="",0,INDEX('Appendix 1 Rules'!$F$2:$F$16,MATCH(F72,'Appendix 1 Rules'!$A$2:$A$16))))+(IF(S72="",0,INDEX('Appendix 1 Rules'!$G$2:$G$16,MATCH(F72,'Appendix 1 Rules'!$A$2:$A$16))))+(IF(U72="",0,INDEX('Appendix 1 Rules'!$H$2:$H$16,MATCH(F72,'Appendix 1 Rules'!$A$2:$A$16))))+(IF(W72="",0,INDEX('Appendix 1 Rules'!$I$2:$I$16,MATCH(F72,'Appendix 1 Rules'!$A$2:$A$16))))+(IF(Y72="",0,INDEX('Appendix 1 Rules'!$J$2:$J$16,MATCH(F72,'Appendix 1 Rules'!$A$2:$A$16))))+(IF(AA72="",0,INDEX('Appendix 1 Rules'!$K$2:$K$16,MATCH(F72,'Appendix 1 Rules'!$A$2:$A$16))))+(IF(AC72="",0,INDEX('Appendix 1 Rules'!$L$2:$L$16,MATCH(F72,'Appendix 1 Rules'!$A$2:$A$16))))+(IF(AE72="",0,INDEX('Appendix 1 Rules'!$M$2:$M$16,MATCH(F72,'Appendix 1 Rules'!$A$2:$A$16))))+IF(F72="b1",VLOOKUP(F72,'Appendix 1 Rules'!$A$1:$N$16,14))+IF(F72="b2",VLOOKUP(F72,'Appendix 1 Rules'!$A$1:$N$16,14))+IF(F72="d",VLOOKUP(F72,'Appendix 1 Rules'!$A$1:$N$16,14))+IF(F72="f1",VLOOKUP(F72,'Appendix 1 Rules'!$A$1:$N$16,14))+IF(F72="f2",VLOOKUP(F72,'Appendix 1 Rules'!$A$1:$N$16,14))+IF(F72="g",VLOOKUP(F72,'Appendix 1 Rules'!$A$1:$N$16,14))+IF(F72="h",VLOOKUP(F72,'Appendix 1 Rules'!$A$1:$N$16,14))+IF(F72="i1",VLOOKUP(F72,'Appendix 1 Rules'!$A$1:$N$16,14))+IF(F72="i2",VLOOKUP(F72,'Appendix 1 Rules'!$A$1:$N$16,14))+IF(F72="j",VLOOKUP(F72,'Appendix 1 Rules'!$A$1:$N$16,14))+IF(F72="k",VLOOKUP(F72,'Appendix 1 Rules'!$A$1:$N$16,14)))</f>
        <v/>
      </c>
      <c r="H72" s="93" t="str">
        <f>IF(F72="","",IF(OR(F72="b1",F72="b2",F72="d",F72="f1",F72="f2",F72="h",F72="i1",F72="i2",F72="j",F72="k"),MIN(G72,VLOOKUP(F72,'Appx 1 (Res) Rules'!$A:$D,4,0)),MIN(G72,VLOOKUP(F72,'Appx 1 (Res) Rules'!$A:$D,4,0),SUMPRODUCT(IF(I72="",0,INDEX('Appendix 1 Rules'!$B$2:$B$16,MATCH(F72,'Appendix 1 Rules'!$A$2:$A$16))))+(IF(K72="",0,INDEX('Appendix 1 Rules'!$C$2:$C$16,MATCH(F72,'Appendix 1 Rules'!$A$2:$A$16))))+(IF(M72="",0,INDEX('Appendix 1 Rules'!$D$2:$D$16,MATCH(F72,'Appendix 1 Rules'!$A$2:$A$16))))+(IF(O72="",0,INDEX('Appendix 1 Rules'!$E$2:$E$16,MATCH(F72,'Appendix 1 Rules'!$A$2:$A$16))))+(IF(Q72="",0,INDEX('Appendix 1 Rules'!$F$2:$F$16,MATCH(F72,'Appendix 1 Rules'!$A$2:$A$16))))+(IF(S72="",0,INDEX('Appendix 1 Rules'!$G$2:$G$16,MATCH(F72,'Appendix 1 Rules'!$A$2:$A$16))))+(IF(U72="",0,INDEX('Appendix 1 Rules'!$H$2:$H$16,MATCH(F72,'Appendix 1 Rules'!$A$2:$A$16))))+(IF(W72="",0,INDEX('Appendix 1 Rules'!$I$2:$I$16,MATCH(F72,'Appendix 1 Rules'!$A$2:$A$16))))+(IF(Y72="",0,INDEX('Appendix 1 Rules'!$J$2:$J$16,MATCH(F72,'Appendix 1 Rules'!$A$2:$A$16))))+(IF(AA72="",0,INDEX('Appendix 1 Rules'!$K$2:$K$16,MATCH(F72,'Appendix 1 Rules'!$A$2:$A$16))))+(IF(AC72="",0,INDEX('Appendix 1 Rules'!$L$2:$L$16,MATCH(F72,'Appendix 1 Rules'!$A$2:$A$16))))+(IF(AE72="",0,INDEX('Appendix 1 Rules'!$M$2:$M$16,MATCH(F72,'Appendix 1 Rules'!$A$2:$A$16))))+IF(F72="b1",VLOOKUP(F72,'Appendix 1 Rules'!$A$1:$N$16,14))+IF(F72="b2",VLOOKUP(F72,'Appendix 1 Rules'!$A$1:$N$16,14))+IF(F72="d",VLOOKUP(F72,'Appendix 1 Rules'!$A$1:$N$16,14))+IF(F72="f1",VLOOKUP(F72,'Appendix 1 Rules'!$A$1:$N$16,14))+IF(F72="f2",VLOOKUP(F72,'Appendix 1 Rules'!$A$1:$N$16,14))+IF(F72="g",VLOOKUP(F72,'Appendix 1 Rules'!$A$1:$N$16,14))+IF(F72="h",VLOOKUP(F72,'Appendix 1 Rules'!$A$1:$N$16,14))+IF(F72="i1",VLOOKUP(F72,'Appendix 1 Rules'!$A$1:$N$16,14))+IF(F72="i2",VLOOKUP(F72,'Appendix 1 Rules'!$A$1:$N$16,14))+IF(F72="j",VLOOKUP(F72,'Appendix 1 Rules'!$A$1:$N$16,14))+IF(F72="k",VLOOKUP(F72,'Appendix 1 Rules'!$A$1:$N$16,14)))))</f>
        <v/>
      </c>
      <c r="I72" s="14"/>
      <c r="J72" s="17"/>
      <c r="K72" s="14"/>
      <c r="L72" s="17"/>
      <c r="M72" s="14"/>
      <c r="N72" s="17"/>
      <c r="O72" s="14"/>
      <c r="P72" s="17"/>
      <c r="Q72" s="90"/>
      <c r="R72" s="17"/>
      <c r="S72" s="14"/>
      <c r="T72" s="17"/>
      <c r="U72" s="14"/>
      <c r="V72" s="17"/>
      <c r="W72" s="91"/>
      <c r="X72" s="17"/>
      <c r="Y72" s="91"/>
      <c r="Z72" s="17"/>
      <c r="AA72" s="11"/>
      <c r="AB72" s="16"/>
      <c r="AC72" s="11"/>
      <c r="AD72" s="16"/>
      <c r="AE72" s="11"/>
      <c r="AF72" s="16"/>
    </row>
    <row r="73" spans="1:32" ht="18" customHeight="1" x14ac:dyDescent="0.2">
      <c r="B73" s="92"/>
      <c r="C73" s="12"/>
      <c r="D73" s="13"/>
      <c r="E73" s="12"/>
      <c r="F73" s="11"/>
      <c r="G73" s="26" t="str">
        <f>IF(F73="","",SUMPRODUCT(IF(I73="",0,INDEX('Appendix 1 Rules'!$B$2:$B$16,MATCH(F73,'Appendix 1 Rules'!$A$2:$A$16))))+(IF(K73="",0,INDEX('Appendix 1 Rules'!$C$2:$C$16,MATCH(F73,'Appendix 1 Rules'!$A$2:$A$16))))+(IF(M73="",0,INDEX('Appendix 1 Rules'!$D$2:$D$16,MATCH(F73,'Appendix 1 Rules'!$A$2:$A$16))))+(IF(O73="",0,INDEX('Appendix 1 Rules'!$E$2:$E$16,MATCH(F73,'Appendix 1 Rules'!$A$2:$A$16))))+(IF(Q73="",0,INDEX('Appendix 1 Rules'!$F$2:$F$16,MATCH(F73,'Appendix 1 Rules'!$A$2:$A$16))))+(IF(S73="",0,INDEX('Appendix 1 Rules'!$G$2:$G$16,MATCH(F73,'Appendix 1 Rules'!$A$2:$A$16))))+(IF(U73="",0,INDEX('Appendix 1 Rules'!$H$2:$H$16,MATCH(F73,'Appendix 1 Rules'!$A$2:$A$16))))+(IF(W73="",0,INDEX('Appendix 1 Rules'!$I$2:$I$16,MATCH(F73,'Appendix 1 Rules'!$A$2:$A$16))))+(IF(Y73="",0,INDEX('Appendix 1 Rules'!$J$2:$J$16,MATCH(F73,'Appendix 1 Rules'!$A$2:$A$16))))+(IF(AA73="",0,INDEX('Appendix 1 Rules'!$K$2:$K$16,MATCH(F73,'Appendix 1 Rules'!$A$2:$A$16))))+(IF(AC73="",0,INDEX('Appendix 1 Rules'!$L$2:$L$16,MATCH(F73,'Appendix 1 Rules'!$A$2:$A$16))))+(IF(AE73="",0,INDEX('Appendix 1 Rules'!$M$2:$M$16,MATCH(F73,'Appendix 1 Rules'!$A$2:$A$16))))+IF(F73="b1",VLOOKUP(F73,'Appendix 1 Rules'!$A$1:$N$16,14))+IF(F73="b2",VLOOKUP(F73,'Appendix 1 Rules'!$A$1:$N$16,14))+IF(F73="d",VLOOKUP(F73,'Appendix 1 Rules'!$A$1:$N$16,14))+IF(F73="f1",VLOOKUP(F73,'Appendix 1 Rules'!$A$1:$N$16,14))+IF(F73="f2",VLOOKUP(F73,'Appendix 1 Rules'!$A$1:$N$16,14))+IF(F73="g",VLOOKUP(F73,'Appendix 1 Rules'!$A$1:$N$16,14))+IF(F73="h",VLOOKUP(F73,'Appendix 1 Rules'!$A$1:$N$16,14))+IF(F73="i1",VLOOKUP(F73,'Appendix 1 Rules'!$A$1:$N$16,14))+IF(F73="i2",VLOOKUP(F73,'Appendix 1 Rules'!$A$1:$N$16,14))+IF(F73="j",VLOOKUP(F73,'Appendix 1 Rules'!$A$1:$N$16,14))+IF(F73="k",VLOOKUP(F73,'Appendix 1 Rules'!$A$1:$N$16,14)))</f>
        <v/>
      </c>
      <c r="H73" s="93" t="str">
        <f>IF(F73="","",IF(OR(F73="b1",F73="b2",F73="d",F73="f1",F73="f2",F73="h",F73="i1",F73="i2",F73="j",F73="k"),MIN(G73,VLOOKUP(F73,'Appx 1 (Res) Rules'!$A:$D,4,0)),MIN(G73,VLOOKUP(F73,'Appx 1 (Res) Rules'!$A:$D,4,0),SUMPRODUCT(IF(I73="",0,INDEX('Appendix 1 Rules'!$B$2:$B$16,MATCH(F73,'Appendix 1 Rules'!$A$2:$A$16))))+(IF(K73="",0,INDEX('Appendix 1 Rules'!$C$2:$C$16,MATCH(F73,'Appendix 1 Rules'!$A$2:$A$16))))+(IF(M73="",0,INDEX('Appendix 1 Rules'!$D$2:$D$16,MATCH(F73,'Appendix 1 Rules'!$A$2:$A$16))))+(IF(O73="",0,INDEX('Appendix 1 Rules'!$E$2:$E$16,MATCH(F73,'Appendix 1 Rules'!$A$2:$A$16))))+(IF(Q73="",0,INDEX('Appendix 1 Rules'!$F$2:$F$16,MATCH(F73,'Appendix 1 Rules'!$A$2:$A$16))))+(IF(S73="",0,INDEX('Appendix 1 Rules'!$G$2:$G$16,MATCH(F73,'Appendix 1 Rules'!$A$2:$A$16))))+(IF(U73="",0,INDEX('Appendix 1 Rules'!$H$2:$H$16,MATCH(F73,'Appendix 1 Rules'!$A$2:$A$16))))+(IF(W73="",0,INDEX('Appendix 1 Rules'!$I$2:$I$16,MATCH(F73,'Appendix 1 Rules'!$A$2:$A$16))))+(IF(Y73="",0,INDEX('Appendix 1 Rules'!$J$2:$J$16,MATCH(F73,'Appendix 1 Rules'!$A$2:$A$16))))+(IF(AA73="",0,INDEX('Appendix 1 Rules'!$K$2:$K$16,MATCH(F73,'Appendix 1 Rules'!$A$2:$A$16))))+(IF(AC73="",0,INDEX('Appendix 1 Rules'!$L$2:$L$16,MATCH(F73,'Appendix 1 Rules'!$A$2:$A$16))))+(IF(AE73="",0,INDEX('Appendix 1 Rules'!$M$2:$M$16,MATCH(F73,'Appendix 1 Rules'!$A$2:$A$16))))+IF(F73="b1",VLOOKUP(F73,'Appendix 1 Rules'!$A$1:$N$16,14))+IF(F73="b2",VLOOKUP(F73,'Appendix 1 Rules'!$A$1:$N$16,14))+IF(F73="d",VLOOKUP(F73,'Appendix 1 Rules'!$A$1:$N$16,14))+IF(F73="f1",VLOOKUP(F73,'Appendix 1 Rules'!$A$1:$N$16,14))+IF(F73="f2",VLOOKUP(F73,'Appendix 1 Rules'!$A$1:$N$16,14))+IF(F73="g",VLOOKUP(F73,'Appendix 1 Rules'!$A$1:$N$16,14))+IF(F73="h",VLOOKUP(F73,'Appendix 1 Rules'!$A$1:$N$16,14))+IF(F73="i1",VLOOKUP(F73,'Appendix 1 Rules'!$A$1:$N$16,14))+IF(F73="i2",VLOOKUP(F73,'Appendix 1 Rules'!$A$1:$N$16,14))+IF(F73="j",VLOOKUP(F73,'Appendix 1 Rules'!$A$1:$N$16,14))+IF(F73="k",VLOOKUP(F73,'Appendix 1 Rules'!$A$1:$N$16,14)))))</f>
        <v/>
      </c>
      <c r="I73" s="15"/>
      <c r="J73" s="16"/>
      <c r="K73" s="15"/>
      <c r="L73" s="16"/>
      <c r="M73" s="15"/>
      <c r="N73" s="16"/>
      <c r="O73" s="15"/>
      <c r="P73" s="16"/>
      <c r="Q73" s="15"/>
      <c r="R73" s="16"/>
      <c r="S73" s="15"/>
      <c r="T73" s="16"/>
      <c r="U73" s="15"/>
      <c r="V73" s="16"/>
      <c r="W73" s="15"/>
      <c r="X73" s="16"/>
      <c r="Y73" s="15"/>
      <c r="Z73" s="16"/>
      <c r="AA73" s="11"/>
      <c r="AB73" s="16"/>
      <c r="AC73" s="11"/>
      <c r="AD73" s="16"/>
      <c r="AE73" s="11"/>
      <c r="AF73" s="16"/>
    </row>
    <row r="74" spans="1:32" ht="18" customHeight="1" x14ac:dyDescent="0.2">
      <c r="B74" s="92"/>
      <c r="C74" s="12"/>
      <c r="D74" s="13"/>
      <c r="E74" s="12"/>
      <c r="F74" s="11"/>
      <c r="G74" s="26" t="str">
        <f>IF(F74="","",SUMPRODUCT(IF(I74="",0,INDEX('Appendix 1 Rules'!$B$2:$B$16,MATCH(F74,'Appendix 1 Rules'!$A$2:$A$16))))+(IF(K74="",0,INDEX('Appendix 1 Rules'!$C$2:$C$16,MATCH(F74,'Appendix 1 Rules'!$A$2:$A$16))))+(IF(M74="",0,INDEX('Appendix 1 Rules'!$D$2:$D$16,MATCH(F74,'Appendix 1 Rules'!$A$2:$A$16))))+(IF(O74="",0,INDEX('Appendix 1 Rules'!$E$2:$E$16,MATCH(F74,'Appendix 1 Rules'!$A$2:$A$16))))+(IF(Q74="",0,INDEX('Appendix 1 Rules'!$F$2:$F$16,MATCH(F74,'Appendix 1 Rules'!$A$2:$A$16))))+(IF(S74="",0,INDEX('Appendix 1 Rules'!$G$2:$G$16,MATCH(F74,'Appendix 1 Rules'!$A$2:$A$16))))+(IF(U74="",0,INDEX('Appendix 1 Rules'!$H$2:$H$16,MATCH(F74,'Appendix 1 Rules'!$A$2:$A$16))))+(IF(W74="",0,INDEX('Appendix 1 Rules'!$I$2:$I$16,MATCH(F74,'Appendix 1 Rules'!$A$2:$A$16))))+(IF(Y74="",0,INDEX('Appendix 1 Rules'!$J$2:$J$16,MATCH(F74,'Appendix 1 Rules'!$A$2:$A$16))))+(IF(AA74="",0,INDEX('Appendix 1 Rules'!$K$2:$K$16,MATCH(F74,'Appendix 1 Rules'!$A$2:$A$16))))+(IF(AC74="",0,INDEX('Appendix 1 Rules'!$L$2:$L$16,MATCH(F74,'Appendix 1 Rules'!$A$2:$A$16))))+(IF(AE74="",0,INDEX('Appendix 1 Rules'!$M$2:$M$16,MATCH(F74,'Appendix 1 Rules'!$A$2:$A$16))))+IF(F74="b1",VLOOKUP(F74,'Appendix 1 Rules'!$A$1:$N$16,14))+IF(F74="b2",VLOOKUP(F74,'Appendix 1 Rules'!$A$1:$N$16,14))+IF(F74="d",VLOOKUP(F74,'Appendix 1 Rules'!$A$1:$N$16,14))+IF(F74="f1",VLOOKUP(F74,'Appendix 1 Rules'!$A$1:$N$16,14))+IF(F74="f2",VLOOKUP(F74,'Appendix 1 Rules'!$A$1:$N$16,14))+IF(F74="g",VLOOKUP(F74,'Appendix 1 Rules'!$A$1:$N$16,14))+IF(F74="h",VLOOKUP(F74,'Appendix 1 Rules'!$A$1:$N$16,14))+IF(F74="i1",VLOOKUP(F74,'Appendix 1 Rules'!$A$1:$N$16,14))+IF(F74="i2",VLOOKUP(F74,'Appendix 1 Rules'!$A$1:$N$16,14))+IF(F74="j",VLOOKUP(F74,'Appendix 1 Rules'!$A$1:$N$16,14))+IF(F74="k",VLOOKUP(F74,'Appendix 1 Rules'!$A$1:$N$16,14)))</f>
        <v/>
      </c>
      <c r="H74" s="93" t="str">
        <f>IF(F74="","",IF(OR(F74="b1",F74="b2",F74="d",F74="f1",F74="f2",F74="h",F74="i1",F74="i2",F74="j",F74="k"),MIN(G74,VLOOKUP(F74,'Appx 1 (Res) Rules'!$A:$D,4,0)),MIN(G74,VLOOKUP(F74,'Appx 1 (Res) Rules'!$A:$D,4,0),SUMPRODUCT(IF(I74="",0,INDEX('Appendix 1 Rules'!$B$2:$B$16,MATCH(F74,'Appendix 1 Rules'!$A$2:$A$16))))+(IF(K74="",0,INDEX('Appendix 1 Rules'!$C$2:$C$16,MATCH(F74,'Appendix 1 Rules'!$A$2:$A$16))))+(IF(M74="",0,INDEX('Appendix 1 Rules'!$D$2:$D$16,MATCH(F74,'Appendix 1 Rules'!$A$2:$A$16))))+(IF(O74="",0,INDEX('Appendix 1 Rules'!$E$2:$E$16,MATCH(F74,'Appendix 1 Rules'!$A$2:$A$16))))+(IF(Q74="",0,INDEX('Appendix 1 Rules'!$F$2:$F$16,MATCH(F74,'Appendix 1 Rules'!$A$2:$A$16))))+(IF(S74="",0,INDEX('Appendix 1 Rules'!$G$2:$G$16,MATCH(F74,'Appendix 1 Rules'!$A$2:$A$16))))+(IF(U74="",0,INDEX('Appendix 1 Rules'!$H$2:$H$16,MATCH(F74,'Appendix 1 Rules'!$A$2:$A$16))))+(IF(W74="",0,INDEX('Appendix 1 Rules'!$I$2:$I$16,MATCH(F74,'Appendix 1 Rules'!$A$2:$A$16))))+(IF(Y74="",0,INDEX('Appendix 1 Rules'!$J$2:$J$16,MATCH(F74,'Appendix 1 Rules'!$A$2:$A$16))))+(IF(AA74="",0,INDEX('Appendix 1 Rules'!$K$2:$K$16,MATCH(F74,'Appendix 1 Rules'!$A$2:$A$16))))+(IF(AC74="",0,INDEX('Appendix 1 Rules'!$L$2:$L$16,MATCH(F74,'Appendix 1 Rules'!$A$2:$A$16))))+(IF(AE74="",0,INDEX('Appendix 1 Rules'!$M$2:$M$16,MATCH(F74,'Appendix 1 Rules'!$A$2:$A$16))))+IF(F74="b1",VLOOKUP(F74,'Appendix 1 Rules'!$A$1:$N$16,14))+IF(F74="b2",VLOOKUP(F74,'Appendix 1 Rules'!$A$1:$N$16,14))+IF(F74="d",VLOOKUP(F74,'Appendix 1 Rules'!$A$1:$N$16,14))+IF(F74="f1",VLOOKUP(F74,'Appendix 1 Rules'!$A$1:$N$16,14))+IF(F74="f2",VLOOKUP(F74,'Appendix 1 Rules'!$A$1:$N$16,14))+IF(F74="g",VLOOKUP(F74,'Appendix 1 Rules'!$A$1:$N$16,14))+IF(F74="h",VLOOKUP(F74,'Appendix 1 Rules'!$A$1:$N$16,14))+IF(F74="i1",VLOOKUP(F74,'Appendix 1 Rules'!$A$1:$N$16,14))+IF(F74="i2",VLOOKUP(F74,'Appendix 1 Rules'!$A$1:$N$16,14))+IF(F74="j",VLOOKUP(F74,'Appendix 1 Rules'!$A$1:$N$16,14))+IF(F74="k",VLOOKUP(F74,'Appendix 1 Rules'!$A$1:$N$16,14)))))</f>
        <v/>
      </c>
      <c r="I74" s="14"/>
      <c r="J74" s="17"/>
      <c r="K74" s="14"/>
      <c r="L74" s="17"/>
      <c r="M74" s="14"/>
      <c r="N74" s="17"/>
      <c r="O74" s="14"/>
      <c r="P74" s="17"/>
      <c r="Q74" s="90"/>
      <c r="R74" s="17"/>
      <c r="S74" s="14"/>
      <c r="T74" s="17"/>
      <c r="U74" s="14"/>
      <c r="V74" s="17"/>
      <c r="W74" s="91"/>
      <c r="X74" s="17"/>
      <c r="Y74" s="91"/>
      <c r="Z74" s="17"/>
      <c r="AA74" s="11"/>
      <c r="AB74" s="16"/>
      <c r="AC74" s="11"/>
      <c r="AD74" s="16"/>
      <c r="AE74" s="11"/>
      <c r="AF74" s="16"/>
    </row>
    <row r="75" spans="1:32" ht="18" customHeight="1" x14ac:dyDescent="0.2">
      <c r="B75" s="92"/>
      <c r="C75" s="12"/>
      <c r="D75" s="13"/>
      <c r="E75" s="12"/>
      <c r="F75" s="11"/>
      <c r="G75" s="26" t="str">
        <f>IF(F75="","",SUMPRODUCT(IF(I75="",0,INDEX('Appendix 1 Rules'!$B$2:$B$16,MATCH(F75,'Appendix 1 Rules'!$A$2:$A$16))))+(IF(K75="",0,INDEX('Appendix 1 Rules'!$C$2:$C$16,MATCH(F75,'Appendix 1 Rules'!$A$2:$A$16))))+(IF(M75="",0,INDEX('Appendix 1 Rules'!$D$2:$D$16,MATCH(F75,'Appendix 1 Rules'!$A$2:$A$16))))+(IF(O75="",0,INDEX('Appendix 1 Rules'!$E$2:$E$16,MATCH(F75,'Appendix 1 Rules'!$A$2:$A$16))))+(IF(Q75="",0,INDEX('Appendix 1 Rules'!$F$2:$F$16,MATCH(F75,'Appendix 1 Rules'!$A$2:$A$16))))+(IF(S75="",0,INDEX('Appendix 1 Rules'!$G$2:$G$16,MATCH(F75,'Appendix 1 Rules'!$A$2:$A$16))))+(IF(U75="",0,INDEX('Appendix 1 Rules'!$H$2:$H$16,MATCH(F75,'Appendix 1 Rules'!$A$2:$A$16))))+(IF(W75="",0,INDEX('Appendix 1 Rules'!$I$2:$I$16,MATCH(F75,'Appendix 1 Rules'!$A$2:$A$16))))+(IF(Y75="",0,INDEX('Appendix 1 Rules'!$J$2:$J$16,MATCH(F75,'Appendix 1 Rules'!$A$2:$A$16))))+(IF(AA75="",0,INDEX('Appendix 1 Rules'!$K$2:$K$16,MATCH(F75,'Appendix 1 Rules'!$A$2:$A$16))))+(IF(AC75="",0,INDEX('Appendix 1 Rules'!$L$2:$L$16,MATCH(F75,'Appendix 1 Rules'!$A$2:$A$16))))+(IF(AE75="",0,INDEX('Appendix 1 Rules'!$M$2:$M$16,MATCH(F75,'Appendix 1 Rules'!$A$2:$A$16))))+IF(F75="b1",VLOOKUP(F75,'Appendix 1 Rules'!$A$1:$N$16,14))+IF(F75="b2",VLOOKUP(F75,'Appendix 1 Rules'!$A$1:$N$16,14))+IF(F75="d",VLOOKUP(F75,'Appendix 1 Rules'!$A$1:$N$16,14))+IF(F75="f1",VLOOKUP(F75,'Appendix 1 Rules'!$A$1:$N$16,14))+IF(F75="f2",VLOOKUP(F75,'Appendix 1 Rules'!$A$1:$N$16,14))+IF(F75="g",VLOOKUP(F75,'Appendix 1 Rules'!$A$1:$N$16,14))+IF(F75="h",VLOOKUP(F75,'Appendix 1 Rules'!$A$1:$N$16,14))+IF(F75="i1",VLOOKUP(F75,'Appendix 1 Rules'!$A$1:$N$16,14))+IF(F75="i2",VLOOKUP(F75,'Appendix 1 Rules'!$A$1:$N$16,14))+IF(F75="j",VLOOKUP(F75,'Appendix 1 Rules'!$A$1:$N$16,14))+IF(F75="k",VLOOKUP(F75,'Appendix 1 Rules'!$A$1:$N$16,14)))</f>
        <v/>
      </c>
      <c r="H75" s="93" t="str">
        <f>IF(F75="","",IF(OR(F75="b1",F75="b2",F75="d",F75="f1",F75="f2",F75="h",F75="i1",F75="i2",F75="j",F75="k"),MIN(G75,VLOOKUP(F75,'Appx 1 (Res) Rules'!$A:$D,4,0)),MIN(G75,VLOOKUP(F75,'Appx 1 (Res) Rules'!$A:$D,4,0),SUMPRODUCT(IF(I75="",0,INDEX('Appendix 1 Rules'!$B$2:$B$16,MATCH(F75,'Appendix 1 Rules'!$A$2:$A$16))))+(IF(K75="",0,INDEX('Appendix 1 Rules'!$C$2:$C$16,MATCH(F75,'Appendix 1 Rules'!$A$2:$A$16))))+(IF(M75="",0,INDEX('Appendix 1 Rules'!$D$2:$D$16,MATCH(F75,'Appendix 1 Rules'!$A$2:$A$16))))+(IF(O75="",0,INDEX('Appendix 1 Rules'!$E$2:$E$16,MATCH(F75,'Appendix 1 Rules'!$A$2:$A$16))))+(IF(Q75="",0,INDEX('Appendix 1 Rules'!$F$2:$F$16,MATCH(F75,'Appendix 1 Rules'!$A$2:$A$16))))+(IF(S75="",0,INDEX('Appendix 1 Rules'!$G$2:$G$16,MATCH(F75,'Appendix 1 Rules'!$A$2:$A$16))))+(IF(U75="",0,INDEX('Appendix 1 Rules'!$H$2:$H$16,MATCH(F75,'Appendix 1 Rules'!$A$2:$A$16))))+(IF(W75="",0,INDEX('Appendix 1 Rules'!$I$2:$I$16,MATCH(F75,'Appendix 1 Rules'!$A$2:$A$16))))+(IF(Y75="",0,INDEX('Appendix 1 Rules'!$J$2:$J$16,MATCH(F75,'Appendix 1 Rules'!$A$2:$A$16))))+(IF(AA75="",0,INDEX('Appendix 1 Rules'!$K$2:$K$16,MATCH(F75,'Appendix 1 Rules'!$A$2:$A$16))))+(IF(AC75="",0,INDEX('Appendix 1 Rules'!$L$2:$L$16,MATCH(F75,'Appendix 1 Rules'!$A$2:$A$16))))+(IF(AE75="",0,INDEX('Appendix 1 Rules'!$M$2:$M$16,MATCH(F75,'Appendix 1 Rules'!$A$2:$A$16))))+IF(F75="b1",VLOOKUP(F75,'Appendix 1 Rules'!$A$1:$N$16,14))+IF(F75="b2",VLOOKUP(F75,'Appendix 1 Rules'!$A$1:$N$16,14))+IF(F75="d",VLOOKUP(F75,'Appendix 1 Rules'!$A$1:$N$16,14))+IF(F75="f1",VLOOKUP(F75,'Appendix 1 Rules'!$A$1:$N$16,14))+IF(F75="f2",VLOOKUP(F75,'Appendix 1 Rules'!$A$1:$N$16,14))+IF(F75="g",VLOOKUP(F75,'Appendix 1 Rules'!$A$1:$N$16,14))+IF(F75="h",VLOOKUP(F75,'Appendix 1 Rules'!$A$1:$N$16,14))+IF(F75="i1",VLOOKUP(F75,'Appendix 1 Rules'!$A$1:$N$16,14))+IF(F75="i2",VLOOKUP(F75,'Appendix 1 Rules'!$A$1:$N$16,14))+IF(F75="j",VLOOKUP(F75,'Appendix 1 Rules'!$A$1:$N$16,14))+IF(F75="k",VLOOKUP(F75,'Appendix 1 Rules'!$A$1:$N$16,14)))))</f>
        <v/>
      </c>
      <c r="I75" s="15"/>
      <c r="J75" s="16"/>
      <c r="K75" s="15"/>
      <c r="L75" s="16"/>
      <c r="M75" s="15"/>
      <c r="N75" s="16"/>
      <c r="O75" s="15"/>
      <c r="P75" s="16"/>
      <c r="Q75" s="15"/>
      <c r="R75" s="16"/>
      <c r="S75" s="15"/>
      <c r="T75" s="16"/>
      <c r="U75" s="15"/>
      <c r="V75" s="16"/>
      <c r="W75" s="15"/>
      <c r="X75" s="16"/>
      <c r="Y75" s="15"/>
      <c r="Z75" s="16"/>
      <c r="AA75" s="11"/>
      <c r="AB75" s="16"/>
      <c r="AC75" s="11"/>
      <c r="AD75" s="16"/>
      <c r="AE75" s="11"/>
      <c r="AF75" s="16"/>
    </row>
    <row r="76" spans="1:32" ht="18" customHeight="1" x14ac:dyDescent="0.2">
      <c r="B76" s="92"/>
      <c r="C76" s="12"/>
      <c r="D76" s="13"/>
      <c r="E76" s="12"/>
      <c r="F76" s="11"/>
      <c r="G76" s="26" t="str">
        <f>IF(F76="","",SUMPRODUCT(IF(I76="",0,INDEX('Appendix 1 Rules'!$B$2:$B$16,MATCH(F76,'Appendix 1 Rules'!$A$2:$A$16))))+(IF(K76="",0,INDEX('Appendix 1 Rules'!$C$2:$C$16,MATCH(F76,'Appendix 1 Rules'!$A$2:$A$16))))+(IF(M76="",0,INDEX('Appendix 1 Rules'!$D$2:$D$16,MATCH(F76,'Appendix 1 Rules'!$A$2:$A$16))))+(IF(O76="",0,INDEX('Appendix 1 Rules'!$E$2:$E$16,MATCH(F76,'Appendix 1 Rules'!$A$2:$A$16))))+(IF(Q76="",0,INDEX('Appendix 1 Rules'!$F$2:$F$16,MATCH(F76,'Appendix 1 Rules'!$A$2:$A$16))))+(IF(S76="",0,INDEX('Appendix 1 Rules'!$G$2:$G$16,MATCH(F76,'Appendix 1 Rules'!$A$2:$A$16))))+(IF(U76="",0,INDEX('Appendix 1 Rules'!$H$2:$H$16,MATCH(F76,'Appendix 1 Rules'!$A$2:$A$16))))+(IF(W76="",0,INDEX('Appendix 1 Rules'!$I$2:$I$16,MATCH(F76,'Appendix 1 Rules'!$A$2:$A$16))))+(IF(Y76="",0,INDEX('Appendix 1 Rules'!$J$2:$J$16,MATCH(F76,'Appendix 1 Rules'!$A$2:$A$16))))+(IF(AA76="",0,INDEX('Appendix 1 Rules'!$K$2:$K$16,MATCH(F76,'Appendix 1 Rules'!$A$2:$A$16))))+(IF(AC76="",0,INDEX('Appendix 1 Rules'!$L$2:$L$16,MATCH(F76,'Appendix 1 Rules'!$A$2:$A$16))))+(IF(AE76="",0,INDEX('Appendix 1 Rules'!$M$2:$M$16,MATCH(F76,'Appendix 1 Rules'!$A$2:$A$16))))+IF(F76="b1",VLOOKUP(F76,'Appendix 1 Rules'!$A$1:$N$16,14))+IF(F76="b2",VLOOKUP(F76,'Appendix 1 Rules'!$A$1:$N$16,14))+IF(F76="d",VLOOKUP(F76,'Appendix 1 Rules'!$A$1:$N$16,14))+IF(F76="f1",VLOOKUP(F76,'Appendix 1 Rules'!$A$1:$N$16,14))+IF(F76="f2",VLOOKUP(F76,'Appendix 1 Rules'!$A$1:$N$16,14))+IF(F76="g",VLOOKUP(F76,'Appendix 1 Rules'!$A$1:$N$16,14))+IF(F76="h",VLOOKUP(F76,'Appendix 1 Rules'!$A$1:$N$16,14))+IF(F76="i1",VLOOKUP(F76,'Appendix 1 Rules'!$A$1:$N$16,14))+IF(F76="i2",VLOOKUP(F76,'Appendix 1 Rules'!$A$1:$N$16,14))+IF(F76="j",VLOOKUP(F76,'Appendix 1 Rules'!$A$1:$N$16,14))+IF(F76="k",VLOOKUP(F76,'Appendix 1 Rules'!$A$1:$N$16,14)))</f>
        <v/>
      </c>
      <c r="H76" s="93" t="str">
        <f>IF(F76="","",IF(OR(F76="b1",F76="b2",F76="d",F76="f1",F76="f2",F76="h",F76="i1",F76="i2",F76="j",F76="k"),MIN(G76,VLOOKUP(F76,'Appx 1 (Res) Rules'!$A:$D,4,0)),MIN(G76,VLOOKUP(F76,'Appx 1 (Res) Rules'!$A:$D,4,0),SUMPRODUCT(IF(I76="",0,INDEX('Appendix 1 Rules'!$B$2:$B$16,MATCH(F76,'Appendix 1 Rules'!$A$2:$A$16))))+(IF(K76="",0,INDEX('Appendix 1 Rules'!$C$2:$C$16,MATCH(F76,'Appendix 1 Rules'!$A$2:$A$16))))+(IF(M76="",0,INDEX('Appendix 1 Rules'!$D$2:$D$16,MATCH(F76,'Appendix 1 Rules'!$A$2:$A$16))))+(IF(O76="",0,INDEX('Appendix 1 Rules'!$E$2:$E$16,MATCH(F76,'Appendix 1 Rules'!$A$2:$A$16))))+(IF(Q76="",0,INDEX('Appendix 1 Rules'!$F$2:$F$16,MATCH(F76,'Appendix 1 Rules'!$A$2:$A$16))))+(IF(S76="",0,INDEX('Appendix 1 Rules'!$G$2:$G$16,MATCH(F76,'Appendix 1 Rules'!$A$2:$A$16))))+(IF(U76="",0,INDEX('Appendix 1 Rules'!$H$2:$H$16,MATCH(F76,'Appendix 1 Rules'!$A$2:$A$16))))+(IF(W76="",0,INDEX('Appendix 1 Rules'!$I$2:$I$16,MATCH(F76,'Appendix 1 Rules'!$A$2:$A$16))))+(IF(Y76="",0,INDEX('Appendix 1 Rules'!$J$2:$J$16,MATCH(F76,'Appendix 1 Rules'!$A$2:$A$16))))+(IF(AA76="",0,INDEX('Appendix 1 Rules'!$K$2:$K$16,MATCH(F76,'Appendix 1 Rules'!$A$2:$A$16))))+(IF(AC76="",0,INDEX('Appendix 1 Rules'!$L$2:$L$16,MATCH(F76,'Appendix 1 Rules'!$A$2:$A$16))))+(IF(AE76="",0,INDEX('Appendix 1 Rules'!$M$2:$M$16,MATCH(F76,'Appendix 1 Rules'!$A$2:$A$16))))+IF(F76="b1",VLOOKUP(F76,'Appendix 1 Rules'!$A$1:$N$16,14))+IF(F76="b2",VLOOKUP(F76,'Appendix 1 Rules'!$A$1:$N$16,14))+IF(F76="d",VLOOKUP(F76,'Appendix 1 Rules'!$A$1:$N$16,14))+IF(F76="f1",VLOOKUP(F76,'Appendix 1 Rules'!$A$1:$N$16,14))+IF(F76="f2",VLOOKUP(F76,'Appendix 1 Rules'!$A$1:$N$16,14))+IF(F76="g",VLOOKUP(F76,'Appendix 1 Rules'!$A$1:$N$16,14))+IF(F76="h",VLOOKUP(F76,'Appendix 1 Rules'!$A$1:$N$16,14))+IF(F76="i1",VLOOKUP(F76,'Appendix 1 Rules'!$A$1:$N$16,14))+IF(F76="i2",VLOOKUP(F76,'Appendix 1 Rules'!$A$1:$N$16,14))+IF(F76="j",VLOOKUP(F76,'Appendix 1 Rules'!$A$1:$N$16,14))+IF(F76="k",VLOOKUP(F76,'Appendix 1 Rules'!$A$1:$N$16,14)))))</f>
        <v/>
      </c>
      <c r="I76" s="14"/>
      <c r="J76" s="17"/>
      <c r="K76" s="14"/>
      <c r="L76" s="17"/>
      <c r="M76" s="14"/>
      <c r="N76" s="17"/>
      <c r="O76" s="14"/>
      <c r="P76" s="17"/>
      <c r="Q76" s="90"/>
      <c r="R76" s="17"/>
      <c r="S76" s="14"/>
      <c r="T76" s="17"/>
      <c r="U76" s="14"/>
      <c r="V76" s="17"/>
      <c r="W76" s="91"/>
      <c r="X76" s="17"/>
      <c r="Y76" s="91"/>
      <c r="Z76" s="17"/>
      <c r="AA76" s="11"/>
      <c r="AB76" s="16"/>
      <c r="AC76" s="11"/>
      <c r="AD76" s="16"/>
      <c r="AE76" s="11"/>
      <c r="AF76" s="16"/>
    </row>
    <row r="77" spans="1:32" ht="18" customHeight="1" x14ac:dyDescent="0.2">
      <c r="B77" s="92"/>
      <c r="C77" s="12"/>
      <c r="D77" s="13"/>
      <c r="E77" s="12"/>
      <c r="F77" s="11"/>
      <c r="G77" s="26" t="str">
        <f>IF(F77="","",SUMPRODUCT(IF(I77="",0,INDEX('Appendix 1 Rules'!$B$2:$B$16,MATCH(F77,'Appendix 1 Rules'!$A$2:$A$16))))+(IF(K77="",0,INDEX('Appendix 1 Rules'!$C$2:$C$16,MATCH(F77,'Appendix 1 Rules'!$A$2:$A$16))))+(IF(M77="",0,INDEX('Appendix 1 Rules'!$D$2:$D$16,MATCH(F77,'Appendix 1 Rules'!$A$2:$A$16))))+(IF(O77="",0,INDEX('Appendix 1 Rules'!$E$2:$E$16,MATCH(F77,'Appendix 1 Rules'!$A$2:$A$16))))+(IF(Q77="",0,INDEX('Appendix 1 Rules'!$F$2:$F$16,MATCH(F77,'Appendix 1 Rules'!$A$2:$A$16))))+(IF(S77="",0,INDEX('Appendix 1 Rules'!$G$2:$G$16,MATCH(F77,'Appendix 1 Rules'!$A$2:$A$16))))+(IF(U77="",0,INDEX('Appendix 1 Rules'!$H$2:$H$16,MATCH(F77,'Appendix 1 Rules'!$A$2:$A$16))))+(IF(W77="",0,INDEX('Appendix 1 Rules'!$I$2:$I$16,MATCH(F77,'Appendix 1 Rules'!$A$2:$A$16))))+(IF(Y77="",0,INDEX('Appendix 1 Rules'!$J$2:$J$16,MATCH(F77,'Appendix 1 Rules'!$A$2:$A$16))))+(IF(AA77="",0,INDEX('Appendix 1 Rules'!$K$2:$K$16,MATCH(F77,'Appendix 1 Rules'!$A$2:$A$16))))+(IF(AC77="",0,INDEX('Appendix 1 Rules'!$L$2:$L$16,MATCH(F77,'Appendix 1 Rules'!$A$2:$A$16))))+(IF(AE77="",0,INDEX('Appendix 1 Rules'!$M$2:$M$16,MATCH(F77,'Appendix 1 Rules'!$A$2:$A$16))))+IF(F77="b1",VLOOKUP(F77,'Appendix 1 Rules'!$A$1:$N$16,14))+IF(F77="b2",VLOOKUP(F77,'Appendix 1 Rules'!$A$1:$N$16,14))+IF(F77="d",VLOOKUP(F77,'Appendix 1 Rules'!$A$1:$N$16,14))+IF(F77="f1",VLOOKUP(F77,'Appendix 1 Rules'!$A$1:$N$16,14))+IF(F77="f2",VLOOKUP(F77,'Appendix 1 Rules'!$A$1:$N$16,14))+IF(F77="g",VLOOKUP(F77,'Appendix 1 Rules'!$A$1:$N$16,14))+IF(F77="h",VLOOKUP(F77,'Appendix 1 Rules'!$A$1:$N$16,14))+IF(F77="i1",VLOOKUP(F77,'Appendix 1 Rules'!$A$1:$N$16,14))+IF(F77="i2",VLOOKUP(F77,'Appendix 1 Rules'!$A$1:$N$16,14))+IF(F77="j",VLOOKUP(F77,'Appendix 1 Rules'!$A$1:$N$16,14))+IF(F77="k",VLOOKUP(F77,'Appendix 1 Rules'!$A$1:$N$16,14)))</f>
        <v/>
      </c>
      <c r="H77" s="93" t="str">
        <f>IF(F77="","",IF(OR(F77="b1",F77="b2",F77="d",F77="f1",F77="f2",F77="h",F77="i1",F77="i2",F77="j",F77="k"),MIN(G77,VLOOKUP(F77,'Appx 1 (Res) Rules'!$A:$D,4,0)),MIN(G77,VLOOKUP(F77,'Appx 1 (Res) Rules'!$A:$D,4,0),SUMPRODUCT(IF(I77="",0,INDEX('Appendix 1 Rules'!$B$2:$B$16,MATCH(F77,'Appendix 1 Rules'!$A$2:$A$16))))+(IF(K77="",0,INDEX('Appendix 1 Rules'!$C$2:$C$16,MATCH(F77,'Appendix 1 Rules'!$A$2:$A$16))))+(IF(M77="",0,INDEX('Appendix 1 Rules'!$D$2:$D$16,MATCH(F77,'Appendix 1 Rules'!$A$2:$A$16))))+(IF(O77="",0,INDEX('Appendix 1 Rules'!$E$2:$E$16,MATCH(F77,'Appendix 1 Rules'!$A$2:$A$16))))+(IF(Q77="",0,INDEX('Appendix 1 Rules'!$F$2:$F$16,MATCH(F77,'Appendix 1 Rules'!$A$2:$A$16))))+(IF(S77="",0,INDEX('Appendix 1 Rules'!$G$2:$G$16,MATCH(F77,'Appendix 1 Rules'!$A$2:$A$16))))+(IF(U77="",0,INDEX('Appendix 1 Rules'!$H$2:$H$16,MATCH(F77,'Appendix 1 Rules'!$A$2:$A$16))))+(IF(W77="",0,INDEX('Appendix 1 Rules'!$I$2:$I$16,MATCH(F77,'Appendix 1 Rules'!$A$2:$A$16))))+(IF(Y77="",0,INDEX('Appendix 1 Rules'!$J$2:$J$16,MATCH(F77,'Appendix 1 Rules'!$A$2:$A$16))))+(IF(AA77="",0,INDEX('Appendix 1 Rules'!$K$2:$K$16,MATCH(F77,'Appendix 1 Rules'!$A$2:$A$16))))+(IF(AC77="",0,INDEX('Appendix 1 Rules'!$L$2:$L$16,MATCH(F77,'Appendix 1 Rules'!$A$2:$A$16))))+(IF(AE77="",0,INDEX('Appendix 1 Rules'!$M$2:$M$16,MATCH(F77,'Appendix 1 Rules'!$A$2:$A$16))))+IF(F77="b1",VLOOKUP(F77,'Appendix 1 Rules'!$A$1:$N$16,14))+IF(F77="b2",VLOOKUP(F77,'Appendix 1 Rules'!$A$1:$N$16,14))+IF(F77="d",VLOOKUP(F77,'Appendix 1 Rules'!$A$1:$N$16,14))+IF(F77="f1",VLOOKUP(F77,'Appendix 1 Rules'!$A$1:$N$16,14))+IF(F77="f2",VLOOKUP(F77,'Appendix 1 Rules'!$A$1:$N$16,14))+IF(F77="g",VLOOKUP(F77,'Appendix 1 Rules'!$A$1:$N$16,14))+IF(F77="h",VLOOKUP(F77,'Appendix 1 Rules'!$A$1:$N$16,14))+IF(F77="i1",VLOOKUP(F77,'Appendix 1 Rules'!$A$1:$N$16,14))+IF(F77="i2",VLOOKUP(F77,'Appendix 1 Rules'!$A$1:$N$16,14))+IF(F77="j",VLOOKUP(F77,'Appendix 1 Rules'!$A$1:$N$16,14))+IF(F77="k",VLOOKUP(F77,'Appendix 1 Rules'!$A$1:$N$16,14)))))</f>
        <v/>
      </c>
      <c r="I77" s="15"/>
      <c r="J77" s="16"/>
      <c r="K77" s="15"/>
      <c r="L77" s="16"/>
      <c r="M77" s="15"/>
      <c r="N77" s="16"/>
      <c r="O77" s="15"/>
      <c r="P77" s="16"/>
      <c r="Q77" s="15"/>
      <c r="R77" s="16"/>
      <c r="S77" s="15"/>
      <c r="T77" s="16"/>
      <c r="U77" s="15"/>
      <c r="V77" s="16"/>
      <c r="W77" s="15"/>
      <c r="X77" s="16"/>
      <c r="Y77" s="15"/>
      <c r="Z77" s="16"/>
      <c r="AA77" s="11"/>
      <c r="AB77" s="16"/>
      <c r="AC77" s="11"/>
      <c r="AD77" s="16"/>
      <c r="AE77" s="11"/>
      <c r="AF77" s="16"/>
    </row>
    <row r="78" spans="1:32" ht="18" customHeight="1" x14ac:dyDescent="0.2">
      <c r="B78" s="92"/>
      <c r="C78" s="12"/>
      <c r="D78" s="13"/>
      <c r="E78" s="12"/>
      <c r="F78" s="11"/>
      <c r="G78" s="26" t="str">
        <f>IF(F78="","",SUMPRODUCT(IF(I78="",0,INDEX('Appendix 1 Rules'!$B$2:$B$16,MATCH(F78,'Appendix 1 Rules'!$A$2:$A$16))))+(IF(K78="",0,INDEX('Appendix 1 Rules'!$C$2:$C$16,MATCH(F78,'Appendix 1 Rules'!$A$2:$A$16))))+(IF(M78="",0,INDEX('Appendix 1 Rules'!$D$2:$D$16,MATCH(F78,'Appendix 1 Rules'!$A$2:$A$16))))+(IF(O78="",0,INDEX('Appendix 1 Rules'!$E$2:$E$16,MATCH(F78,'Appendix 1 Rules'!$A$2:$A$16))))+(IF(Q78="",0,INDEX('Appendix 1 Rules'!$F$2:$F$16,MATCH(F78,'Appendix 1 Rules'!$A$2:$A$16))))+(IF(S78="",0,INDEX('Appendix 1 Rules'!$G$2:$G$16,MATCH(F78,'Appendix 1 Rules'!$A$2:$A$16))))+(IF(U78="",0,INDEX('Appendix 1 Rules'!$H$2:$H$16,MATCH(F78,'Appendix 1 Rules'!$A$2:$A$16))))+(IF(W78="",0,INDEX('Appendix 1 Rules'!$I$2:$I$16,MATCH(F78,'Appendix 1 Rules'!$A$2:$A$16))))+(IF(Y78="",0,INDEX('Appendix 1 Rules'!$J$2:$J$16,MATCH(F78,'Appendix 1 Rules'!$A$2:$A$16))))+(IF(AA78="",0,INDEX('Appendix 1 Rules'!$K$2:$K$16,MATCH(F78,'Appendix 1 Rules'!$A$2:$A$16))))+(IF(AC78="",0,INDEX('Appendix 1 Rules'!$L$2:$L$16,MATCH(F78,'Appendix 1 Rules'!$A$2:$A$16))))+(IF(AE78="",0,INDEX('Appendix 1 Rules'!$M$2:$M$16,MATCH(F78,'Appendix 1 Rules'!$A$2:$A$16))))+IF(F78="b1",VLOOKUP(F78,'Appendix 1 Rules'!$A$1:$N$16,14))+IF(F78="b2",VLOOKUP(F78,'Appendix 1 Rules'!$A$1:$N$16,14))+IF(F78="d",VLOOKUP(F78,'Appendix 1 Rules'!$A$1:$N$16,14))+IF(F78="f1",VLOOKUP(F78,'Appendix 1 Rules'!$A$1:$N$16,14))+IF(F78="f2",VLOOKUP(F78,'Appendix 1 Rules'!$A$1:$N$16,14))+IF(F78="g",VLOOKUP(F78,'Appendix 1 Rules'!$A$1:$N$16,14))+IF(F78="h",VLOOKUP(F78,'Appendix 1 Rules'!$A$1:$N$16,14))+IF(F78="i1",VLOOKUP(F78,'Appendix 1 Rules'!$A$1:$N$16,14))+IF(F78="i2",VLOOKUP(F78,'Appendix 1 Rules'!$A$1:$N$16,14))+IF(F78="j",VLOOKUP(F78,'Appendix 1 Rules'!$A$1:$N$16,14))+IF(F78="k",VLOOKUP(F78,'Appendix 1 Rules'!$A$1:$N$16,14)))</f>
        <v/>
      </c>
      <c r="H78" s="93" t="str">
        <f>IF(F78="","",IF(OR(F78="b1",F78="b2",F78="d",F78="f1",F78="f2",F78="h",F78="i1",F78="i2",F78="j",F78="k"),MIN(G78,VLOOKUP(F78,'Appx 1 (Res) Rules'!$A:$D,4,0)),MIN(G78,VLOOKUP(F78,'Appx 1 (Res) Rules'!$A:$D,4,0),SUMPRODUCT(IF(I78="",0,INDEX('Appendix 1 Rules'!$B$2:$B$16,MATCH(F78,'Appendix 1 Rules'!$A$2:$A$16))))+(IF(K78="",0,INDEX('Appendix 1 Rules'!$C$2:$C$16,MATCH(F78,'Appendix 1 Rules'!$A$2:$A$16))))+(IF(M78="",0,INDEX('Appendix 1 Rules'!$D$2:$D$16,MATCH(F78,'Appendix 1 Rules'!$A$2:$A$16))))+(IF(O78="",0,INDEX('Appendix 1 Rules'!$E$2:$E$16,MATCH(F78,'Appendix 1 Rules'!$A$2:$A$16))))+(IF(Q78="",0,INDEX('Appendix 1 Rules'!$F$2:$F$16,MATCH(F78,'Appendix 1 Rules'!$A$2:$A$16))))+(IF(S78="",0,INDEX('Appendix 1 Rules'!$G$2:$G$16,MATCH(F78,'Appendix 1 Rules'!$A$2:$A$16))))+(IF(U78="",0,INDEX('Appendix 1 Rules'!$H$2:$H$16,MATCH(F78,'Appendix 1 Rules'!$A$2:$A$16))))+(IF(W78="",0,INDEX('Appendix 1 Rules'!$I$2:$I$16,MATCH(F78,'Appendix 1 Rules'!$A$2:$A$16))))+(IF(Y78="",0,INDEX('Appendix 1 Rules'!$J$2:$J$16,MATCH(F78,'Appendix 1 Rules'!$A$2:$A$16))))+(IF(AA78="",0,INDEX('Appendix 1 Rules'!$K$2:$K$16,MATCH(F78,'Appendix 1 Rules'!$A$2:$A$16))))+(IF(AC78="",0,INDEX('Appendix 1 Rules'!$L$2:$L$16,MATCH(F78,'Appendix 1 Rules'!$A$2:$A$16))))+(IF(AE78="",0,INDEX('Appendix 1 Rules'!$M$2:$M$16,MATCH(F78,'Appendix 1 Rules'!$A$2:$A$16))))+IF(F78="b1",VLOOKUP(F78,'Appendix 1 Rules'!$A$1:$N$16,14))+IF(F78="b2",VLOOKUP(F78,'Appendix 1 Rules'!$A$1:$N$16,14))+IF(F78="d",VLOOKUP(F78,'Appendix 1 Rules'!$A$1:$N$16,14))+IF(F78="f1",VLOOKUP(F78,'Appendix 1 Rules'!$A$1:$N$16,14))+IF(F78="f2",VLOOKUP(F78,'Appendix 1 Rules'!$A$1:$N$16,14))+IF(F78="g",VLOOKUP(F78,'Appendix 1 Rules'!$A$1:$N$16,14))+IF(F78="h",VLOOKUP(F78,'Appendix 1 Rules'!$A$1:$N$16,14))+IF(F78="i1",VLOOKUP(F78,'Appendix 1 Rules'!$A$1:$N$16,14))+IF(F78="i2",VLOOKUP(F78,'Appendix 1 Rules'!$A$1:$N$16,14))+IF(F78="j",VLOOKUP(F78,'Appendix 1 Rules'!$A$1:$N$16,14))+IF(F78="k",VLOOKUP(F78,'Appendix 1 Rules'!$A$1:$N$16,14)))))</f>
        <v/>
      </c>
      <c r="I78" s="14"/>
      <c r="J78" s="17"/>
      <c r="K78" s="14"/>
      <c r="L78" s="17"/>
      <c r="M78" s="14"/>
      <c r="N78" s="17"/>
      <c r="O78" s="14"/>
      <c r="P78" s="17"/>
      <c r="Q78" s="90"/>
      <c r="R78" s="17"/>
      <c r="S78" s="14"/>
      <c r="T78" s="17"/>
      <c r="U78" s="14"/>
      <c r="V78" s="17"/>
      <c r="W78" s="91"/>
      <c r="X78" s="17"/>
      <c r="Y78" s="91"/>
      <c r="Z78" s="17"/>
      <c r="AA78" s="11"/>
      <c r="AB78" s="16"/>
      <c r="AC78" s="11"/>
      <c r="AD78" s="16"/>
      <c r="AE78" s="11"/>
      <c r="AF78" s="16"/>
    </row>
    <row r="79" spans="1:32" ht="18" customHeight="1" x14ac:dyDescent="0.2">
      <c r="B79" s="92"/>
      <c r="C79" s="12"/>
      <c r="D79" s="13"/>
      <c r="E79" s="12"/>
      <c r="F79" s="11"/>
      <c r="G79" s="26" t="str">
        <f>IF(F79="","",SUMPRODUCT(IF(I79="",0,INDEX('Appendix 1 Rules'!$B$2:$B$16,MATCH(F79,'Appendix 1 Rules'!$A$2:$A$16))))+(IF(K79="",0,INDEX('Appendix 1 Rules'!$C$2:$C$16,MATCH(F79,'Appendix 1 Rules'!$A$2:$A$16))))+(IF(M79="",0,INDEX('Appendix 1 Rules'!$D$2:$D$16,MATCH(F79,'Appendix 1 Rules'!$A$2:$A$16))))+(IF(O79="",0,INDEX('Appendix 1 Rules'!$E$2:$E$16,MATCH(F79,'Appendix 1 Rules'!$A$2:$A$16))))+(IF(Q79="",0,INDEX('Appendix 1 Rules'!$F$2:$F$16,MATCH(F79,'Appendix 1 Rules'!$A$2:$A$16))))+(IF(S79="",0,INDEX('Appendix 1 Rules'!$G$2:$G$16,MATCH(F79,'Appendix 1 Rules'!$A$2:$A$16))))+(IF(U79="",0,INDEX('Appendix 1 Rules'!$H$2:$H$16,MATCH(F79,'Appendix 1 Rules'!$A$2:$A$16))))+(IF(W79="",0,INDEX('Appendix 1 Rules'!$I$2:$I$16,MATCH(F79,'Appendix 1 Rules'!$A$2:$A$16))))+(IF(Y79="",0,INDEX('Appendix 1 Rules'!$J$2:$J$16,MATCH(F79,'Appendix 1 Rules'!$A$2:$A$16))))+(IF(AA79="",0,INDEX('Appendix 1 Rules'!$K$2:$K$16,MATCH(F79,'Appendix 1 Rules'!$A$2:$A$16))))+(IF(AC79="",0,INDEX('Appendix 1 Rules'!$L$2:$L$16,MATCH(F79,'Appendix 1 Rules'!$A$2:$A$16))))+(IF(AE79="",0,INDEX('Appendix 1 Rules'!$M$2:$M$16,MATCH(F79,'Appendix 1 Rules'!$A$2:$A$16))))+IF(F79="b1",VLOOKUP(F79,'Appendix 1 Rules'!$A$1:$N$16,14))+IF(F79="b2",VLOOKUP(F79,'Appendix 1 Rules'!$A$1:$N$16,14))+IF(F79="d",VLOOKUP(F79,'Appendix 1 Rules'!$A$1:$N$16,14))+IF(F79="f1",VLOOKUP(F79,'Appendix 1 Rules'!$A$1:$N$16,14))+IF(F79="f2",VLOOKUP(F79,'Appendix 1 Rules'!$A$1:$N$16,14))+IF(F79="g",VLOOKUP(F79,'Appendix 1 Rules'!$A$1:$N$16,14))+IF(F79="h",VLOOKUP(F79,'Appendix 1 Rules'!$A$1:$N$16,14))+IF(F79="i1",VLOOKUP(F79,'Appendix 1 Rules'!$A$1:$N$16,14))+IF(F79="i2",VLOOKUP(F79,'Appendix 1 Rules'!$A$1:$N$16,14))+IF(F79="j",VLOOKUP(F79,'Appendix 1 Rules'!$A$1:$N$16,14))+IF(F79="k",VLOOKUP(F79,'Appendix 1 Rules'!$A$1:$N$16,14)))</f>
        <v/>
      </c>
      <c r="H79" s="93" t="str">
        <f>IF(F79="","",IF(OR(F79="b1",F79="b2",F79="d",F79="f1",F79="f2",F79="h",F79="i1",F79="i2",F79="j",F79="k"),MIN(G79,VLOOKUP(F79,'Appx 1 (Res) Rules'!$A:$D,4,0)),MIN(G79,VLOOKUP(F79,'Appx 1 (Res) Rules'!$A:$D,4,0),SUMPRODUCT(IF(I79="",0,INDEX('Appendix 1 Rules'!$B$2:$B$16,MATCH(F79,'Appendix 1 Rules'!$A$2:$A$16))))+(IF(K79="",0,INDEX('Appendix 1 Rules'!$C$2:$C$16,MATCH(F79,'Appendix 1 Rules'!$A$2:$A$16))))+(IF(M79="",0,INDEX('Appendix 1 Rules'!$D$2:$D$16,MATCH(F79,'Appendix 1 Rules'!$A$2:$A$16))))+(IF(O79="",0,INDEX('Appendix 1 Rules'!$E$2:$E$16,MATCH(F79,'Appendix 1 Rules'!$A$2:$A$16))))+(IF(Q79="",0,INDEX('Appendix 1 Rules'!$F$2:$F$16,MATCH(F79,'Appendix 1 Rules'!$A$2:$A$16))))+(IF(S79="",0,INDEX('Appendix 1 Rules'!$G$2:$G$16,MATCH(F79,'Appendix 1 Rules'!$A$2:$A$16))))+(IF(U79="",0,INDEX('Appendix 1 Rules'!$H$2:$H$16,MATCH(F79,'Appendix 1 Rules'!$A$2:$A$16))))+(IF(W79="",0,INDEX('Appendix 1 Rules'!$I$2:$I$16,MATCH(F79,'Appendix 1 Rules'!$A$2:$A$16))))+(IF(Y79="",0,INDEX('Appendix 1 Rules'!$J$2:$J$16,MATCH(F79,'Appendix 1 Rules'!$A$2:$A$16))))+(IF(AA79="",0,INDEX('Appendix 1 Rules'!$K$2:$K$16,MATCH(F79,'Appendix 1 Rules'!$A$2:$A$16))))+(IF(AC79="",0,INDEX('Appendix 1 Rules'!$L$2:$L$16,MATCH(F79,'Appendix 1 Rules'!$A$2:$A$16))))+(IF(AE79="",0,INDEX('Appendix 1 Rules'!$M$2:$M$16,MATCH(F79,'Appendix 1 Rules'!$A$2:$A$16))))+IF(F79="b1",VLOOKUP(F79,'Appendix 1 Rules'!$A$1:$N$16,14))+IF(F79="b2",VLOOKUP(F79,'Appendix 1 Rules'!$A$1:$N$16,14))+IF(F79="d",VLOOKUP(F79,'Appendix 1 Rules'!$A$1:$N$16,14))+IF(F79="f1",VLOOKUP(F79,'Appendix 1 Rules'!$A$1:$N$16,14))+IF(F79="f2",VLOOKUP(F79,'Appendix 1 Rules'!$A$1:$N$16,14))+IF(F79="g",VLOOKUP(F79,'Appendix 1 Rules'!$A$1:$N$16,14))+IF(F79="h",VLOOKUP(F79,'Appendix 1 Rules'!$A$1:$N$16,14))+IF(F79="i1",VLOOKUP(F79,'Appendix 1 Rules'!$A$1:$N$16,14))+IF(F79="i2",VLOOKUP(F79,'Appendix 1 Rules'!$A$1:$N$16,14))+IF(F79="j",VLOOKUP(F79,'Appendix 1 Rules'!$A$1:$N$16,14))+IF(F79="k",VLOOKUP(F79,'Appendix 1 Rules'!$A$1:$N$16,14)))))</f>
        <v/>
      </c>
      <c r="I79" s="15"/>
      <c r="J79" s="16"/>
      <c r="K79" s="15"/>
      <c r="L79" s="16"/>
      <c r="M79" s="15"/>
      <c r="N79" s="16"/>
      <c r="O79" s="15"/>
      <c r="P79" s="16"/>
      <c r="Q79" s="15"/>
      <c r="R79" s="16"/>
      <c r="S79" s="15"/>
      <c r="T79" s="16"/>
      <c r="U79" s="15"/>
      <c r="V79" s="16"/>
      <c r="W79" s="15"/>
      <c r="X79" s="16"/>
      <c r="Y79" s="15"/>
      <c r="Z79" s="16"/>
      <c r="AA79" s="11"/>
      <c r="AB79" s="16"/>
      <c r="AC79" s="11"/>
      <c r="AD79" s="16"/>
      <c r="AE79" s="11"/>
      <c r="AF79" s="16"/>
    </row>
    <row r="80" spans="1:32" ht="18" customHeight="1" x14ac:dyDescent="0.2">
      <c r="A80" s="94"/>
      <c r="B80" s="92"/>
      <c r="C80" s="12"/>
      <c r="D80" s="13"/>
      <c r="E80" s="12"/>
      <c r="F80" s="11"/>
      <c r="G80" s="26" t="str">
        <f>IF(F80="","",SUMPRODUCT(IF(I80="",0,INDEX('Appendix 1 Rules'!$B$2:$B$16,MATCH(F80,'Appendix 1 Rules'!$A$2:$A$16))))+(IF(K80="",0,INDEX('Appendix 1 Rules'!$C$2:$C$16,MATCH(F80,'Appendix 1 Rules'!$A$2:$A$16))))+(IF(M80="",0,INDEX('Appendix 1 Rules'!$D$2:$D$16,MATCH(F80,'Appendix 1 Rules'!$A$2:$A$16))))+(IF(O80="",0,INDEX('Appendix 1 Rules'!$E$2:$E$16,MATCH(F80,'Appendix 1 Rules'!$A$2:$A$16))))+(IF(Q80="",0,INDEX('Appendix 1 Rules'!$F$2:$F$16,MATCH(F80,'Appendix 1 Rules'!$A$2:$A$16))))+(IF(S80="",0,INDEX('Appendix 1 Rules'!$G$2:$G$16,MATCH(F80,'Appendix 1 Rules'!$A$2:$A$16))))+(IF(U80="",0,INDEX('Appendix 1 Rules'!$H$2:$H$16,MATCH(F80,'Appendix 1 Rules'!$A$2:$A$16))))+(IF(W80="",0,INDEX('Appendix 1 Rules'!$I$2:$I$16,MATCH(F80,'Appendix 1 Rules'!$A$2:$A$16))))+(IF(Y80="",0,INDEX('Appendix 1 Rules'!$J$2:$J$16,MATCH(F80,'Appendix 1 Rules'!$A$2:$A$16))))+(IF(AA80="",0,INDEX('Appendix 1 Rules'!$K$2:$K$16,MATCH(F80,'Appendix 1 Rules'!$A$2:$A$16))))+(IF(AC80="",0,INDEX('Appendix 1 Rules'!$L$2:$L$16,MATCH(F80,'Appendix 1 Rules'!$A$2:$A$16))))+(IF(AE80="",0,INDEX('Appendix 1 Rules'!$M$2:$M$16,MATCH(F80,'Appendix 1 Rules'!$A$2:$A$16))))+IF(F80="b1",VLOOKUP(F80,'Appendix 1 Rules'!$A$1:$N$16,14))+IF(F80="b2",VLOOKUP(F80,'Appendix 1 Rules'!$A$1:$N$16,14))+IF(F80="d",VLOOKUP(F80,'Appendix 1 Rules'!$A$1:$N$16,14))+IF(F80="f1",VLOOKUP(F80,'Appendix 1 Rules'!$A$1:$N$16,14))+IF(F80="f2",VLOOKUP(F80,'Appendix 1 Rules'!$A$1:$N$16,14))+IF(F80="g",VLOOKUP(F80,'Appendix 1 Rules'!$A$1:$N$16,14))+IF(F80="h",VLOOKUP(F80,'Appendix 1 Rules'!$A$1:$N$16,14))+IF(F80="i1",VLOOKUP(F80,'Appendix 1 Rules'!$A$1:$N$16,14))+IF(F80="i2",VLOOKUP(F80,'Appendix 1 Rules'!$A$1:$N$16,14))+IF(F80="j",VLOOKUP(F80,'Appendix 1 Rules'!$A$1:$N$16,14))+IF(F80="k",VLOOKUP(F80,'Appendix 1 Rules'!$A$1:$N$16,14)))</f>
        <v/>
      </c>
      <c r="H80" s="93" t="str">
        <f>IF(F80="","",IF(OR(F80="b1",F80="b2",F80="d",F80="f1",F80="f2",F80="h",F80="i1",F80="i2",F80="j",F80="k"),MIN(G80,VLOOKUP(F80,'Appx 1 (Res) Rules'!$A:$D,4,0)),MIN(G80,VLOOKUP(F80,'Appx 1 (Res) Rules'!$A:$D,4,0),SUMPRODUCT(IF(I80="",0,INDEX('Appendix 1 Rules'!$B$2:$B$16,MATCH(F80,'Appendix 1 Rules'!$A$2:$A$16))))+(IF(K80="",0,INDEX('Appendix 1 Rules'!$C$2:$C$16,MATCH(F80,'Appendix 1 Rules'!$A$2:$A$16))))+(IF(M80="",0,INDEX('Appendix 1 Rules'!$D$2:$D$16,MATCH(F80,'Appendix 1 Rules'!$A$2:$A$16))))+(IF(O80="",0,INDEX('Appendix 1 Rules'!$E$2:$E$16,MATCH(F80,'Appendix 1 Rules'!$A$2:$A$16))))+(IF(Q80="",0,INDEX('Appendix 1 Rules'!$F$2:$F$16,MATCH(F80,'Appendix 1 Rules'!$A$2:$A$16))))+(IF(S80="",0,INDEX('Appendix 1 Rules'!$G$2:$G$16,MATCH(F80,'Appendix 1 Rules'!$A$2:$A$16))))+(IF(U80="",0,INDEX('Appendix 1 Rules'!$H$2:$H$16,MATCH(F80,'Appendix 1 Rules'!$A$2:$A$16))))+(IF(W80="",0,INDEX('Appendix 1 Rules'!$I$2:$I$16,MATCH(F80,'Appendix 1 Rules'!$A$2:$A$16))))+(IF(Y80="",0,INDEX('Appendix 1 Rules'!$J$2:$J$16,MATCH(F80,'Appendix 1 Rules'!$A$2:$A$16))))+(IF(AA80="",0,INDEX('Appendix 1 Rules'!$K$2:$K$16,MATCH(F80,'Appendix 1 Rules'!$A$2:$A$16))))+(IF(AC80="",0,INDEX('Appendix 1 Rules'!$L$2:$L$16,MATCH(F80,'Appendix 1 Rules'!$A$2:$A$16))))+(IF(AE80="",0,INDEX('Appendix 1 Rules'!$M$2:$M$16,MATCH(F80,'Appendix 1 Rules'!$A$2:$A$16))))+IF(F80="b1",VLOOKUP(F80,'Appendix 1 Rules'!$A$1:$N$16,14))+IF(F80="b2",VLOOKUP(F80,'Appendix 1 Rules'!$A$1:$N$16,14))+IF(F80="d",VLOOKUP(F80,'Appendix 1 Rules'!$A$1:$N$16,14))+IF(F80="f1",VLOOKUP(F80,'Appendix 1 Rules'!$A$1:$N$16,14))+IF(F80="f2",VLOOKUP(F80,'Appendix 1 Rules'!$A$1:$N$16,14))+IF(F80="g",VLOOKUP(F80,'Appendix 1 Rules'!$A$1:$N$16,14))+IF(F80="h",VLOOKUP(F80,'Appendix 1 Rules'!$A$1:$N$16,14))+IF(F80="i1",VLOOKUP(F80,'Appendix 1 Rules'!$A$1:$N$16,14))+IF(F80="i2",VLOOKUP(F80,'Appendix 1 Rules'!$A$1:$N$16,14))+IF(F80="j",VLOOKUP(F80,'Appendix 1 Rules'!$A$1:$N$16,14))+IF(F80="k",VLOOKUP(F80,'Appendix 1 Rules'!$A$1:$N$16,14)))))</f>
        <v/>
      </c>
      <c r="I80" s="14"/>
      <c r="J80" s="17"/>
      <c r="K80" s="14"/>
      <c r="L80" s="17"/>
      <c r="M80" s="14"/>
      <c r="N80" s="17"/>
      <c r="O80" s="14"/>
      <c r="P80" s="17"/>
      <c r="Q80" s="90"/>
      <c r="R80" s="17"/>
      <c r="S80" s="14"/>
      <c r="T80" s="17"/>
      <c r="U80" s="14"/>
      <c r="V80" s="17"/>
      <c r="W80" s="91"/>
      <c r="X80" s="17"/>
      <c r="Y80" s="91"/>
      <c r="Z80" s="17"/>
      <c r="AA80" s="11"/>
      <c r="AB80" s="16"/>
      <c r="AC80" s="11"/>
      <c r="AD80" s="16"/>
      <c r="AE80" s="11"/>
      <c r="AF80" s="16"/>
    </row>
    <row r="81" spans="1:32" ht="18" customHeight="1" x14ac:dyDescent="0.2">
      <c r="B81" s="92"/>
      <c r="C81" s="12"/>
      <c r="D81" s="13"/>
      <c r="E81" s="12"/>
      <c r="F81" s="11"/>
      <c r="G81" s="26" t="str">
        <f>IF(F81="","",SUMPRODUCT(IF(I81="",0,INDEX('Appendix 1 Rules'!$B$2:$B$16,MATCH(F81,'Appendix 1 Rules'!$A$2:$A$16))))+(IF(K81="",0,INDEX('Appendix 1 Rules'!$C$2:$C$16,MATCH(F81,'Appendix 1 Rules'!$A$2:$A$16))))+(IF(M81="",0,INDEX('Appendix 1 Rules'!$D$2:$D$16,MATCH(F81,'Appendix 1 Rules'!$A$2:$A$16))))+(IF(O81="",0,INDEX('Appendix 1 Rules'!$E$2:$E$16,MATCH(F81,'Appendix 1 Rules'!$A$2:$A$16))))+(IF(Q81="",0,INDEX('Appendix 1 Rules'!$F$2:$F$16,MATCH(F81,'Appendix 1 Rules'!$A$2:$A$16))))+(IF(S81="",0,INDEX('Appendix 1 Rules'!$G$2:$G$16,MATCH(F81,'Appendix 1 Rules'!$A$2:$A$16))))+(IF(U81="",0,INDEX('Appendix 1 Rules'!$H$2:$H$16,MATCH(F81,'Appendix 1 Rules'!$A$2:$A$16))))+(IF(W81="",0,INDEX('Appendix 1 Rules'!$I$2:$I$16,MATCH(F81,'Appendix 1 Rules'!$A$2:$A$16))))+(IF(Y81="",0,INDEX('Appendix 1 Rules'!$J$2:$J$16,MATCH(F81,'Appendix 1 Rules'!$A$2:$A$16))))+(IF(AA81="",0,INDEX('Appendix 1 Rules'!$K$2:$K$16,MATCH(F81,'Appendix 1 Rules'!$A$2:$A$16))))+(IF(AC81="",0,INDEX('Appendix 1 Rules'!$L$2:$L$16,MATCH(F81,'Appendix 1 Rules'!$A$2:$A$16))))+(IF(AE81="",0,INDEX('Appendix 1 Rules'!$M$2:$M$16,MATCH(F81,'Appendix 1 Rules'!$A$2:$A$16))))+IF(F81="b1",VLOOKUP(F81,'Appendix 1 Rules'!$A$1:$N$16,14))+IF(F81="b2",VLOOKUP(F81,'Appendix 1 Rules'!$A$1:$N$16,14))+IF(F81="d",VLOOKUP(F81,'Appendix 1 Rules'!$A$1:$N$16,14))+IF(F81="f1",VLOOKUP(F81,'Appendix 1 Rules'!$A$1:$N$16,14))+IF(F81="f2",VLOOKUP(F81,'Appendix 1 Rules'!$A$1:$N$16,14))+IF(F81="g",VLOOKUP(F81,'Appendix 1 Rules'!$A$1:$N$16,14))+IF(F81="h",VLOOKUP(F81,'Appendix 1 Rules'!$A$1:$N$16,14))+IF(F81="i1",VLOOKUP(F81,'Appendix 1 Rules'!$A$1:$N$16,14))+IF(F81="i2",VLOOKUP(F81,'Appendix 1 Rules'!$A$1:$N$16,14))+IF(F81="j",VLOOKUP(F81,'Appendix 1 Rules'!$A$1:$N$16,14))+IF(F81="k",VLOOKUP(F81,'Appendix 1 Rules'!$A$1:$N$16,14)))</f>
        <v/>
      </c>
      <c r="H81" s="93" t="str">
        <f>IF(F81="","",IF(OR(F81="b1",F81="b2",F81="d",F81="f1",F81="f2",F81="h",F81="i1",F81="i2",F81="j",F81="k"),MIN(G81,VLOOKUP(F81,'Appx 1 (Res) Rules'!$A:$D,4,0)),MIN(G81,VLOOKUP(F81,'Appx 1 (Res) Rules'!$A:$D,4,0),SUMPRODUCT(IF(I81="",0,INDEX('Appendix 1 Rules'!$B$2:$B$16,MATCH(F81,'Appendix 1 Rules'!$A$2:$A$16))))+(IF(K81="",0,INDEX('Appendix 1 Rules'!$C$2:$C$16,MATCH(F81,'Appendix 1 Rules'!$A$2:$A$16))))+(IF(M81="",0,INDEX('Appendix 1 Rules'!$D$2:$D$16,MATCH(F81,'Appendix 1 Rules'!$A$2:$A$16))))+(IF(O81="",0,INDEX('Appendix 1 Rules'!$E$2:$E$16,MATCH(F81,'Appendix 1 Rules'!$A$2:$A$16))))+(IF(Q81="",0,INDEX('Appendix 1 Rules'!$F$2:$F$16,MATCH(F81,'Appendix 1 Rules'!$A$2:$A$16))))+(IF(S81="",0,INDEX('Appendix 1 Rules'!$G$2:$G$16,MATCH(F81,'Appendix 1 Rules'!$A$2:$A$16))))+(IF(U81="",0,INDEX('Appendix 1 Rules'!$H$2:$H$16,MATCH(F81,'Appendix 1 Rules'!$A$2:$A$16))))+(IF(W81="",0,INDEX('Appendix 1 Rules'!$I$2:$I$16,MATCH(F81,'Appendix 1 Rules'!$A$2:$A$16))))+(IF(Y81="",0,INDEX('Appendix 1 Rules'!$J$2:$J$16,MATCH(F81,'Appendix 1 Rules'!$A$2:$A$16))))+(IF(AA81="",0,INDEX('Appendix 1 Rules'!$K$2:$K$16,MATCH(F81,'Appendix 1 Rules'!$A$2:$A$16))))+(IF(AC81="",0,INDEX('Appendix 1 Rules'!$L$2:$L$16,MATCH(F81,'Appendix 1 Rules'!$A$2:$A$16))))+(IF(AE81="",0,INDEX('Appendix 1 Rules'!$M$2:$M$16,MATCH(F81,'Appendix 1 Rules'!$A$2:$A$16))))+IF(F81="b1",VLOOKUP(F81,'Appendix 1 Rules'!$A$1:$N$16,14))+IF(F81="b2",VLOOKUP(F81,'Appendix 1 Rules'!$A$1:$N$16,14))+IF(F81="d",VLOOKUP(F81,'Appendix 1 Rules'!$A$1:$N$16,14))+IF(F81="f1",VLOOKUP(F81,'Appendix 1 Rules'!$A$1:$N$16,14))+IF(F81="f2",VLOOKUP(F81,'Appendix 1 Rules'!$A$1:$N$16,14))+IF(F81="g",VLOOKUP(F81,'Appendix 1 Rules'!$A$1:$N$16,14))+IF(F81="h",VLOOKUP(F81,'Appendix 1 Rules'!$A$1:$N$16,14))+IF(F81="i1",VLOOKUP(F81,'Appendix 1 Rules'!$A$1:$N$16,14))+IF(F81="i2",VLOOKUP(F81,'Appendix 1 Rules'!$A$1:$N$16,14))+IF(F81="j",VLOOKUP(F81,'Appendix 1 Rules'!$A$1:$N$16,14))+IF(F81="k",VLOOKUP(F81,'Appendix 1 Rules'!$A$1:$N$16,14)))))</f>
        <v/>
      </c>
      <c r="I81" s="15"/>
      <c r="J81" s="16"/>
      <c r="K81" s="15"/>
      <c r="L81" s="16"/>
      <c r="M81" s="15"/>
      <c r="N81" s="16"/>
      <c r="O81" s="15"/>
      <c r="P81" s="16"/>
      <c r="Q81" s="15"/>
      <c r="R81" s="16"/>
      <c r="S81" s="15"/>
      <c r="T81" s="16"/>
      <c r="U81" s="15"/>
      <c r="V81" s="16"/>
      <c r="W81" s="15"/>
      <c r="X81" s="16"/>
      <c r="Y81" s="15"/>
      <c r="Z81" s="16"/>
      <c r="AA81" s="11"/>
      <c r="AB81" s="16"/>
      <c r="AC81" s="11"/>
      <c r="AD81" s="16"/>
      <c r="AE81" s="11"/>
      <c r="AF81" s="16"/>
    </row>
    <row r="82" spans="1:32" ht="18" customHeight="1" x14ac:dyDescent="0.2">
      <c r="B82" s="92"/>
      <c r="C82" s="12"/>
      <c r="D82" s="13"/>
      <c r="E82" s="12"/>
      <c r="F82" s="11"/>
      <c r="G82" s="26" t="str">
        <f>IF(F82="","",SUMPRODUCT(IF(I82="",0,INDEX('Appendix 1 Rules'!$B$2:$B$16,MATCH(F82,'Appendix 1 Rules'!$A$2:$A$16))))+(IF(K82="",0,INDEX('Appendix 1 Rules'!$C$2:$C$16,MATCH(F82,'Appendix 1 Rules'!$A$2:$A$16))))+(IF(M82="",0,INDEX('Appendix 1 Rules'!$D$2:$D$16,MATCH(F82,'Appendix 1 Rules'!$A$2:$A$16))))+(IF(O82="",0,INDEX('Appendix 1 Rules'!$E$2:$E$16,MATCH(F82,'Appendix 1 Rules'!$A$2:$A$16))))+(IF(Q82="",0,INDEX('Appendix 1 Rules'!$F$2:$F$16,MATCH(F82,'Appendix 1 Rules'!$A$2:$A$16))))+(IF(S82="",0,INDEX('Appendix 1 Rules'!$G$2:$G$16,MATCH(F82,'Appendix 1 Rules'!$A$2:$A$16))))+(IF(U82="",0,INDEX('Appendix 1 Rules'!$H$2:$H$16,MATCH(F82,'Appendix 1 Rules'!$A$2:$A$16))))+(IF(W82="",0,INDEX('Appendix 1 Rules'!$I$2:$I$16,MATCH(F82,'Appendix 1 Rules'!$A$2:$A$16))))+(IF(Y82="",0,INDEX('Appendix 1 Rules'!$J$2:$J$16,MATCH(F82,'Appendix 1 Rules'!$A$2:$A$16))))+(IF(AA82="",0,INDEX('Appendix 1 Rules'!$K$2:$K$16,MATCH(F82,'Appendix 1 Rules'!$A$2:$A$16))))+(IF(AC82="",0,INDEX('Appendix 1 Rules'!$L$2:$L$16,MATCH(F82,'Appendix 1 Rules'!$A$2:$A$16))))+(IF(AE82="",0,INDEX('Appendix 1 Rules'!$M$2:$M$16,MATCH(F82,'Appendix 1 Rules'!$A$2:$A$16))))+IF(F82="b1",VLOOKUP(F82,'Appendix 1 Rules'!$A$1:$N$16,14))+IF(F82="b2",VLOOKUP(F82,'Appendix 1 Rules'!$A$1:$N$16,14))+IF(F82="d",VLOOKUP(F82,'Appendix 1 Rules'!$A$1:$N$16,14))+IF(F82="f1",VLOOKUP(F82,'Appendix 1 Rules'!$A$1:$N$16,14))+IF(F82="f2",VLOOKUP(F82,'Appendix 1 Rules'!$A$1:$N$16,14))+IF(F82="g",VLOOKUP(F82,'Appendix 1 Rules'!$A$1:$N$16,14))+IF(F82="h",VLOOKUP(F82,'Appendix 1 Rules'!$A$1:$N$16,14))+IF(F82="i1",VLOOKUP(F82,'Appendix 1 Rules'!$A$1:$N$16,14))+IF(F82="i2",VLOOKUP(F82,'Appendix 1 Rules'!$A$1:$N$16,14))+IF(F82="j",VLOOKUP(F82,'Appendix 1 Rules'!$A$1:$N$16,14))+IF(F82="k",VLOOKUP(F82,'Appendix 1 Rules'!$A$1:$N$16,14)))</f>
        <v/>
      </c>
      <c r="H82" s="93" t="str">
        <f>IF(F82="","",IF(OR(F82="b1",F82="b2",F82="d",F82="f1",F82="f2",F82="h",F82="i1",F82="i2",F82="j",F82="k"),MIN(G82,VLOOKUP(F82,'Appx 1 (Res) Rules'!$A:$D,4,0)),MIN(G82,VLOOKUP(F82,'Appx 1 (Res) Rules'!$A:$D,4,0),SUMPRODUCT(IF(I82="",0,INDEX('Appendix 1 Rules'!$B$2:$B$16,MATCH(F82,'Appendix 1 Rules'!$A$2:$A$16))))+(IF(K82="",0,INDEX('Appendix 1 Rules'!$C$2:$C$16,MATCH(F82,'Appendix 1 Rules'!$A$2:$A$16))))+(IF(M82="",0,INDEX('Appendix 1 Rules'!$D$2:$D$16,MATCH(F82,'Appendix 1 Rules'!$A$2:$A$16))))+(IF(O82="",0,INDEX('Appendix 1 Rules'!$E$2:$E$16,MATCH(F82,'Appendix 1 Rules'!$A$2:$A$16))))+(IF(Q82="",0,INDEX('Appendix 1 Rules'!$F$2:$F$16,MATCH(F82,'Appendix 1 Rules'!$A$2:$A$16))))+(IF(S82="",0,INDEX('Appendix 1 Rules'!$G$2:$G$16,MATCH(F82,'Appendix 1 Rules'!$A$2:$A$16))))+(IF(U82="",0,INDEX('Appendix 1 Rules'!$H$2:$H$16,MATCH(F82,'Appendix 1 Rules'!$A$2:$A$16))))+(IF(W82="",0,INDEX('Appendix 1 Rules'!$I$2:$I$16,MATCH(F82,'Appendix 1 Rules'!$A$2:$A$16))))+(IF(Y82="",0,INDEX('Appendix 1 Rules'!$J$2:$J$16,MATCH(F82,'Appendix 1 Rules'!$A$2:$A$16))))+(IF(AA82="",0,INDEX('Appendix 1 Rules'!$K$2:$K$16,MATCH(F82,'Appendix 1 Rules'!$A$2:$A$16))))+(IF(AC82="",0,INDEX('Appendix 1 Rules'!$L$2:$L$16,MATCH(F82,'Appendix 1 Rules'!$A$2:$A$16))))+(IF(AE82="",0,INDEX('Appendix 1 Rules'!$M$2:$M$16,MATCH(F82,'Appendix 1 Rules'!$A$2:$A$16))))+IF(F82="b1",VLOOKUP(F82,'Appendix 1 Rules'!$A$1:$N$16,14))+IF(F82="b2",VLOOKUP(F82,'Appendix 1 Rules'!$A$1:$N$16,14))+IF(F82="d",VLOOKUP(F82,'Appendix 1 Rules'!$A$1:$N$16,14))+IF(F82="f1",VLOOKUP(F82,'Appendix 1 Rules'!$A$1:$N$16,14))+IF(F82="f2",VLOOKUP(F82,'Appendix 1 Rules'!$A$1:$N$16,14))+IF(F82="g",VLOOKUP(F82,'Appendix 1 Rules'!$A$1:$N$16,14))+IF(F82="h",VLOOKUP(F82,'Appendix 1 Rules'!$A$1:$N$16,14))+IF(F82="i1",VLOOKUP(F82,'Appendix 1 Rules'!$A$1:$N$16,14))+IF(F82="i2",VLOOKUP(F82,'Appendix 1 Rules'!$A$1:$N$16,14))+IF(F82="j",VLOOKUP(F82,'Appendix 1 Rules'!$A$1:$N$16,14))+IF(F82="k",VLOOKUP(F82,'Appendix 1 Rules'!$A$1:$N$16,14)))))</f>
        <v/>
      </c>
      <c r="I82" s="14"/>
      <c r="J82" s="17"/>
      <c r="K82" s="14"/>
      <c r="L82" s="17"/>
      <c r="M82" s="14"/>
      <c r="N82" s="17"/>
      <c r="O82" s="14"/>
      <c r="P82" s="17"/>
      <c r="Q82" s="90"/>
      <c r="R82" s="17"/>
      <c r="S82" s="14"/>
      <c r="T82" s="17"/>
      <c r="U82" s="14"/>
      <c r="V82" s="17"/>
      <c r="W82" s="91"/>
      <c r="X82" s="17"/>
      <c r="Y82" s="91"/>
      <c r="Z82" s="17"/>
      <c r="AA82" s="11"/>
      <c r="AB82" s="16"/>
      <c r="AC82" s="11"/>
      <c r="AD82" s="16"/>
      <c r="AE82" s="11"/>
      <c r="AF82" s="16"/>
    </row>
    <row r="83" spans="1:32" ht="18" customHeight="1" x14ac:dyDescent="0.2">
      <c r="B83" s="92"/>
      <c r="C83" s="12"/>
      <c r="D83" s="13"/>
      <c r="E83" s="12"/>
      <c r="F83" s="11"/>
      <c r="G83" s="26" t="str">
        <f>IF(F83="","",SUMPRODUCT(IF(I83="",0,INDEX('Appendix 1 Rules'!$B$2:$B$16,MATCH(F83,'Appendix 1 Rules'!$A$2:$A$16))))+(IF(K83="",0,INDEX('Appendix 1 Rules'!$C$2:$C$16,MATCH(F83,'Appendix 1 Rules'!$A$2:$A$16))))+(IF(M83="",0,INDEX('Appendix 1 Rules'!$D$2:$D$16,MATCH(F83,'Appendix 1 Rules'!$A$2:$A$16))))+(IF(O83="",0,INDEX('Appendix 1 Rules'!$E$2:$E$16,MATCH(F83,'Appendix 1 Rules'!$A$2:$A$16))))+(IF(Q83="",0,INDEX('Appendix 1 Rules'!$F$2:$F$16,MATCH(F83,'Appendix 1 Rules'!$A$2:$A$16))))+(IF(S83="",0,INDEX('Appendix 1 Rules'!$G$2:$G$16,MATCH(F83,'Appendix 1 Rules'!$A$2:$A$16))))+(IF(U83="",0,INDEX('Appendix 1 Rules'!$H$2:$H$16,MATCH(F83,'Appendix 1 Rules'!$A$2:$A$16))))+(IF(W83="",0,INDEX('Appendix 1 Rules'!$I$2:$I$16,MATCH(F83,'Appendix 1 Rules'!$A$2:$A$16))))+(IF(Y83="",0,INDEX('Appendix 1 Rules'!$J$2:$J$16,MATCH(F83,'Appendix 1 Rules'!$A$2:$A$16))))+(IF(AA83="",0,INDEX('Appendix 1 Rules'!$K$2:$K$16,MATCH(F83,'Appendix 1 Rules'!$A$2:$A$16))))+(IF(AC83="",0,INDEX('Appendix 1 Rules'!$L$2:$L$16,MATCH(F83,'Appendix 1 Rules'!$A$2:$A$16))))+(IF(AE83="",0,INDEX('Appendix 1 Rules'!$M$2:$M$16,MATCH(F83,'Appendix 1 Rules'!$A$2:$A$16))))+IF(F83="b1",VLOOKUP(F83,'Appendix 1 Rules'!$A$1:$N$16,14))+IF(F83="b2",VLOOKUP(F83,'Appendix 1 Rules'!$A$1:$N$16,14))+IF(F83="d",VLOOKUP(F83,'Appendix 1 Rules'!$A$1:$N$16,14))+IF(F83="f1",VLOOKUP(F83,'Appendix 1 Rules'!$A$1:$N$16,14))+IF(F83="f2",VLOOKUP(F83,'Appendix 1 Rules'!$A$1:$N$16,14))+IF(F83="g",VLOOKUP(F83,'Appendix 1 Rules'!$A$1:$N$16,14))+IF(F83="h",VLOOKUP(F83,'Appendix 1 Rules'!$A$1:$N$16,14))+IF(F83="i1",VLOOKUP(F83,'Appendix 1 Rules'!$A$1:$N$16,14))+IF(F83="i2",VLOOKUP(F83,'Appendix 1 Rules'!$A$1:$N$16,14))+IF(F83="j",VLOOKUP(F83,'Appendix 1 Rules'!$A$1:$N$16,14))+IF(F83="k",VLOOKUP(F83,'Appendix 1 Rules'!$A$1:$N$16,14)))</f>
        <v/>
      </c>
      <c r="H83" s="93" t="str">
        <f>IF(F83="","",IF(OR(F83="b1",F83="b2",F83="d",F83="f1",F83="f2",F83="h",F83="i1",F83="i2",F83="j",F83="k"),MIN(G83,VLOOKUP(F83,'Appx 1 (Res) Rules'!$A:$D,4,0)),MIN(G83,VLOOKUP(F83,'Appx 1 (Res) Rules'!$A:$D,4,0),SUMPRODUCT(IF(I83="",0,INDEX('Appendix 1 Rules'!$B$2:$B$16,MATCH(F83,'Appendix 1 Rules'!$A$2:$A$16))))+(IF(K83="",0,INDEX('Appendix 1 Rules'!$C$2:$C$16,MATCH(F83,'Appendix 1 Rules'!$A$2:$A$16))))+(IF(M83="",0,INDEX('Appendix 1 Rules'!$D$2:$D$16,MATCH(F83,'Appendix 1 Rules'!$A$2:$A$16))))+(IF(O83="",0,INDEX('Appendix 1 Rules'!$E$2:$E$16,MATCH(F83,'Appendix 1 Rules'!$A$2:$A$16))))+(IF(Q83="",0,INDEX('Appendix 1 Rules'!$F$2:$F$16,MATCH(F83,'Appendix 1 Rules'!$A$2:$A$16))))+(IF(S83="",0,INDEX('Appendix 1 Rules'!$G$2:$G$16,MATCH(F83,'Appendix 1 Rules'!$A$2:$A$16))))+(IF(U83="",0,INDEX('Appendix 1 Rules'!$H$2:$H$16,MATCH(F83,'Appendix 1 Rules'!$A$2:$A$16))))+(IF(W83="",0,INDEX('Appendix 1 Rules'!$I$2:$I$16,MATCH(F83,'Appendix 1 Rules'!$A$2:$A$16))))+(IF(Y83="",0,INDEX('Appendix 1 Rules'!$J$2:$J$16,MATCH(F83,'Appendix 1 Rules'!$A$2:$A$16))))+(IF(AA83="",0,INDEX('Appendix 1 Rules'!$K$2:$K$16,MATCH(F83,'Appendix 1 Rules'!$A$2:$A$16))))+(IF(AC83="",0,INDEX('Appendix 1 Rules'!$L$2:$L$16,MATCH(F83,'Appendix 1 Rules'!$A$2:$A$16))))+(IF(AE83="",0,INDEX('Appendix 1 Rules'!$M$2:$M$16,MATCH(F83,'Appendix 1 Rules'!$A$2:$A$16))))+IF(F83="b1",VLOOKUP(F83,'Appendix 1 Rules'!$A$1:$N$16,14))+IF(F83="b2",VLOOKUP(F83,'Appendix 1 Rules'!$A$1:$N$16,14))+IF(F83="d",VLOOKUP(F83,'Appendix 1 Rules'!$A$1:$N$16,14))+IF(F83="f1",VLOOKUP(F83,'Appendix 1 Rules'!$A$1:$N$16,14))+IF(F83="f2",VLOOKUP(F83,'Appendix 1 Rules'!$A$1:$N$16,14))+IF(F83="g",VLOOKUP(F83,'Appendix 1 Rules'!$A$1:$N$16,14))+IF(F83="h",VLOOKUP(F83,'Appendix 1 Rules'!$A$1:$N$16,14))+IF(F83="i1",VLOOKUP(F83,'Appendix 1 Rules'!$A$1:$N$16,14))+IF(F83="i2",VLOOKUP(F83,'Appendix 1 Rules'!$A$1:$N$16,14))+IF(F83="j",VLOOKUP(F83,'Appendix 1 Rules'!$A$1:$N$16,14))+IF(F83="k",VLOOKUP(F83,'Appendix 1 Rules'!$A$1:$N$16,14)))))</f>
        <v/>
      </c>
      <c r="I83" s="15"/>
      <c r="J83" s="16"/>
      <c r="K83" s="15"/>
      <c r="L83" s="16"/>
      <c r="M83" s="15"/>
      <c r="N83" s="16"/>
      <c r="O83" s="15"/>
      <c r="P83" s="16"/>
      <c r="Q83" s="15"/>
      <c r="R83" s="16"/>
      <c r="S83" s="15"/>
      <c r="T83" s="16"/>
      <c r="U83" s="15"/>
      <c r="V83" s="16"/>
      <c r="W83" s="15"/>
      <c r="X83" s="16"/>
      <c r="Y83" s="15"/>
      <c r="Z83" s="16"/>
      <c r="AA83" s="11"/>
      <c r="AB83" s="16"/>
      <c r="AC83" s="11"/>
      <c r="AD83" s="16"/>
      <c r="AE83" s="11"/>
      <c r="AF83" s="16"/>
    </row>
    <row r="84" spans="1:32" ht="18" customHeight="1" x14ac:dyDescent="0.2">
      <c r="B84" s="92"/>
      <c r="C84" s="12"/>
      <c r="D84" s="13"/>
      <c r="E84" s="12"/>
      <c r="F84" s="11"/>
      <c r="G84" s="26" t="str">
        <f>IF(F84="","",SUMPRODUCT(IF(I84="",0,INDEX('Appendix 1 Rules'!$B$2:$B$16,MATCH(F84,'Appendix 1 Rules'!$A$2:$A$16))))+(IF(K84="",0,INDEX('Appendix 1 Rules'!$C$2:$C$16,MATCH(F84,'Appendix 1 Rules'!$A$2:$A$16))))+(IF(M84="",0,INDEX('Appendix 1 Rules'!$D$2:$D$16,MATCH(F84,'Appendix 1 Rules'!$A$2:$A$16))))+(IF(O84="",0,INDEX('Appendix 1 Rules'!$E$2:$E$16,MATCH(F84,'Appendix 1 Rules'!$A$2:$A$16))))+(IF(Q84="",0,INDEX('Appendix 1 Rules'!$F$2:$F$16,MATCH(F84,'Appendix 1 Rules'!$A$2:$A$16))))+(IF(S84="",0,INDEX('Appendix 1 Rules'!$G$2:$G$16,MATCH(F84,'Appendix 1 Rules'!$A$2:$A$16))))+(IF(U84="",0,INDEX('Appendix 1 Rules'!$H$2:$H$16,MATCH(F84,'Appendix 1 Rules'!$A$2:$A$16))))+(IF(W84="",0,INDEX('Appendix 1 Rules'!$I$2:$I$16,MATCH(F84,'Appendix 1 Rules'!$A$2:$A$16))))+(IF(Y84="",0,INDEX('Appendix 1 Rules'!$J$2:$J$16,MATCH(F84,'Appendix 1 Rules'!$A$2:$A$16))))+(IF(AA84="",0,INDEX('Appendix 1 Rules'!$K$2:$K$16,MATCH(F84,'Appendix 1 Rules'!$A$2:$A$16))))+(IF(AC84="",0,INDEX('Appendix 1 Rules'!$L$2:$L$16,MATCH(F84,'Appendix 1 Rules'!$A$2:$A$16))))+(IF(AE84="",0,INDEX('Appendix 1 Rules'!$M$2:$M$16,MATCH(F84,'Appendix 1 Rules'!$A$2:$A$16))))+IF(F84="b1",VLOOKUP(F84,'Appendix 1 Rules'!$A$1:$N$16,14))+IF(F84="b2",VLOOKUP(F84,'Appendix 1 Rules'!$A$1:$N$16,14))+IF(F84="d",VLOOKUP(F84,'Appendix 1 Rules'!$A$1:$N$16,14))+IF(F84="f1",VLOOKUP(F84,'Appendix 1 Rules'!$A$1:$N$16,14))+IF(F84="f2",VLOOKUP(F84,'Appendix 1 Rules'!$A$1:$N$16,14))+IF(F84="g",VLOOKUP(F84,'Appendix 1 Rules'!$A$1:$N$16,14))+IF(F84="h",VLOOKUP(F84,'Appendix 1 Rules'!$A$1:$N$16,14))+IF(F84="i1",VLOOKUP(F84,'Appendix 1 Rules'!$A$1:$N$16,14))+IF(F84="i2",VLOOKUP(F84,'Appendix 1 Rules'!$A$1:$N$16,14))+IF(F84="j",VLOOKUP(F84,'Appendix 1 Rules'!$A$1:$N$16,14))+IF(F84="k",VLOOKUP(F84,'Appendix 1 Rules'!$A$1:$N$16,14)))</f>
        <v/>
      </c>
      <c r="H84" s="93" t="str">
        <f>IF(F84="","",IF(OR(F84="b1",F84="b2",F84="d",F84="f1",F84="f2",F84="h",F84="i1",F84="i2",F84="j",F84="k"),MIN(G84,VLOOKUP(F84,'Appx 1 (Res) Rules'!$A:$D,4,0)),MIN(G84,VLOOKUP(F84,'Appx 1 (Res) Rules'!$A:$D,4,0),SUMPRODUCT(IF(I84="",0,INDEX('Appendix 1 Rules'!$B$2:$B$16,MATCH(F84,'Appendix 1 Rules'!$A$2:$A$16))))+(IF(K84="",0,INDEX('Appendix 1 Rules'!$C$2:$C$16,MATCH(F84,'Appendix 1 Rules'!$A$2:$A$16))))+(IF(M84="",0,INDEX('Appendix 1 Rules'!$D$2:$D$16,MATCH(F84,'Appendix 1 Rules'!$A$2:$A$16))))+(IF(O84="",0,INDEX('Appendix 1 Rules'!$E$2:$E$16,MATCH(F84,'Appendix 1 Rules'!$A$2:$A$16))))+(IF(Q84="",0,INDEX('Appendix 1 Rules'!$F$2:$F$16,MATCH(F84,'Appendix 1 Rules'!$A$2:$A$16))))+(IF(S84="",0,INDEX('Appendix 1 Rules'!$G$2:$G$16,MATCH(F84,'Appendix 1 Rules'!$A$2:$A$16))))+(IF(U84="",0,INDEX('Appendix 1 Rules'!$H$2:$H$16,MATCH(F84,'Appendix 1 Rules'!$A$2:$A$16))))+(IF(W84="",0,INDEX('Appendix 1 Rules'!$I$2:$I$16,MATCH(F84,'Appendix 1 Rules'!$A$2:$A$16))))+(IF(Y84="",0,INDEX('Appendix 1 Rules'!$J$2:$J$16,MATCH(F84,'Appendix 1 Rules'!$A$2:$A$16))))+(IF(AA84="",0,INDEX('Appendix 1 Rules'!$K$2:$K$16,MATCH(F84,'Appendix 1 Rules'!$A$2:$A$16))))+(IF(AC84="",0,INDEX('Appendix 1 Rules'!$L$2:$L$16,MATCH(F84,'Appendix 1 Rules'!$A$2:$A$16))))+(IF(AE84="",0,INDEX('Appendix 1 Rules'!$M$2:$M$16,MATCH(F84,'Appendix 1 Rules'!$A$2:$A$16))))+IF(F84="b1",VLOOKUP(F84,'Appendix 1 Rules'!$A$1:$N$16,14))+IF(F84="b2",VLOOKUP(F84,'Appendix 1 Rules'!$A$1:$N$16,14))+IF(F84="d",VLOOKUP(F84,'Appendix 1 Rules'!$A$1:$N$16,14))+IF(F84="f1",VLOOKUP(F84,'Appendix 1 Rules'!$A$1:$N$16,14))+IF(F84="f2",VLOOKUP(F84,'Appendix 1 Rules'!$A$1:$N$16,14))+IF(F84="g",VLOOKUP(F84,'Appendix 1 Rules'!$A$1:$N$16,14))+IF(F84="h",VLOOKUP(F84,'Appendix 1 Rules'!$A$1:$N$16,14))+IF(F84="i1",VLOOKUP(F84,'Appendix 1 Rules'!$A$1:$N$16,14))+IF(F84="i2",VLOOKUP(F84,'Appendix 1 Rules'!$A$1:$N$16,14))+IF(F84="j",VLOOKUP(F84,'Appendix 1 Rules'!$A$1:$N$16,14))+IF(F84="k",VLOOKUP(F84,'Appendix 1 Rules'!$A$1:$N$16,14)))))</f>
        <v/>
      </c>
      <c r="I84" s="14"/>
      <c r="J84" s="17"/>
      <c r="K84" s="14"/>
      <c r="L84" s="17"/>
      <c r="M84" s="14"/>
      <c r="N84" s="17"/>
      <c r="O84" s="14"/>
      <c r="P84" s="17"/>
      <c r="Q84" s="90"/>
      <c r="R84" s="17"/>
      <c r="S84" s="14"/>
      <c r="T84" s="17"/>
      <c r="U84" s="14"/>
      <c r="V84" s="17"/>
      <c r="W84" s="91"/>
      <c r="X84" s="17"/>
      <c r="Y84" s="91"/>
      <c r="Z84" s="17"/>
      <c r="AA84" s="11"/>
      <c r="AB84" s="16"/>
      <c r="AC84" s="11"/>
      <c r="AD84" s="16"/>
      <c r="AE84" s="11"/>
      <c r="AF84" s="16"/>
    </row>
    <row r="85" spans="1:32" ht="18" customHeight="1" x14ac:dyDescent="0.2">
      <c r="B85" s="92"/>
      <c r="C85" s="12"/>
      <c r="D85" s="13"/>
      <c r="E85" s="12"/>
      <c r="F85" s="11"/>
      <c r="G85" s="26" t="str">
        <f>IF(F85="","",SUMPRODUCT(IF(I85="",0,INDEX('Appendix 1 Rules'!$B$2:$B$16,MATCH(F85,'Appendix 1 Rules'!$A$2:$A$16))))+(IF(K85="",0,INDEX('Appendix 1 Rules'!$C$2:$C$16,MATCH(F85,'Appendix 1 Rules'!$A$2:$A$16))))+(IF(M85="",0,INDEX('Appendix 1 Rules'!$D$2:$D$16,MATCH(F85,'Appendix 1 Rules'!$A$2:$A$16))))+(IF(O85="",0,INDEX('Appendix 1 Rules'!$E$2:$E$16,MATCH(F85,'Appendix 1 Rules'!$A$2:$A$16))))+(IF(Q85="",0,INDEX('Appendix 1 Rules'!$F$2:$F$16,MATCH(F85,'Appendix 1 Rules'!$A$2:$A$16))))+(IF(S85="",0,INDEX('Appendix 1 Rules'!$G$2:$G$16,MATCH(F85,'Appendix 1 Rules'!$A$2:$A$16))))+(IF(U85="",0,INDEX('Appendix 1 Rules'!$H$2:$H$16,MATCH(F85,'Appendix 1 Rules'!$A$2:$A$16))))+(IF(W85="",0,INDEX('Appendix 1 Rules'!$I$2:$I$16,MATCH(F85,'Appendix 1 Rules'!$A$2:$A$16))))+(IF(Y85="",0,INDEX('Appendix 1 Rules'!$J$2:$J$16,MATCH(F85,'Appendix 1 Rules'!$A$2:$A$16))))+(IF(AA85="",0,INDEX('Appendix 1 Rules'!$K$2:$K$16,MATCH(F85,'Appendix 1 Rules'!$A$2:$A$16))))+(IF(AC85="",0,INDEX('Appendix 1 Rules'!$L$2:$L$16,MATCH(F85,'Appendix 1 Rules'!$A$2:$A$16))))+(IF(AE85="",0,INDEX('Appendix 1 Rules'!$M$2:$M$16,MATCH(F85,'Appendix 1 Rules'!$A$2:$A$16))))+IF(F85="b1",VLOOKUP(F85,'Appendix 1 Rules'!$A$1:$N$16,14))+IF(F85="b2",VLOOKUP(F85,'Appendix 1 Rules'!$A$1:$N$16,14))+IF(F85="d",VLOOKUP(F85,'Appendix 1 Rules'!$A$1:$N$16,14))+IF(F85="f1",VLOOKUP(F85,'Appendix 1 Rules'!$A$1:$N$16,14))+IF(F85="f2",VLOOKUP(F85,'Appendix 1 Rules'!$A$1:$N$16,14))+IF(F85="g",VLOOKUP(F85,'Appendix 1 Rules'!$A$1:$N$16,14))+IF(F85="h",VLOOKUP(F85,'Appendix 1 Rules'!$A$1:$N$16,14))+IF(F85="i1",VLOOKUP(F85,'Appendix 1 Rules'!$A$1:$N$16,14))+IF(F85="i2",VLOOKUP(F85,'Appendix 1 Rules'!$A$1:$N$16,14))+IF(F85="j",VLOOKUP(F85,'Appendix 1 Rules'!$A$1:$N$16,14))+IF(F85="k",VLOOKUP(F85,'Appendix 1 Rules'!$A$1:$N$16,14)))</f>
        <v/>
      </c>
      <c r="H85" s="93" t="str">
        <f>IF(F85="","",IF(OR(F85="b1",F85="b2",F85="d",F85="f1",F85="f2",F85="h",F85="i1",F85="i2",F85="j",F85="k"),MIN(G85,VLOOKUP(F85,'Appx 1 (Res) Rules'!$A:$D,4,0)),MIN(G85,VLOOKUP(F85,'Appx 1 (Res) Rules'!$A:$D,4,0),SUMPRODUCT(IF(I85="",0,INDEX('Appendix 1 Rules'!$B$2:$B$16,MATCH(F85,'Appendix 1 Rules'!$A$2:$A$16))))+(IF(K85="",0,INDEX('Appendix 1 Rules'!$C$2:$C$16,MATCH(F85,'Appendix 1 Rules'!$A$2:$A$16))))+(IF(M85="",0,INDEX('Appendix 1 Rules'!$D$2:$D$16,MATCH(F85,'Appendix 1 Rules'!$A$2:$A$16))))+(IF(O85="",0,INDEX('Appendix 1 Rules'!$E$2:$E$16,MATCH(F85,'Appendix 1 Rules'!$A$2:$A$16))))+(IF(Q85="",0,INDEX('Appendix 1 Rules'!$F$2:$F$16,MATCH(F85,'Appendix 1 Rules'!$A$2:$A$16))))+(IF(S85="",0,INDEX('Appendix 1 Rules'!$G$2:$G$16,MATCH(F85,'Appendix 1 Rules'!$A$2:$A$16))))+(IF(U85="",0,INDEX('Appendix 1 Rules'!$H$2:$H$16,MATCH(F85,'Appendix 1 Rules'!$A$2:$A$16))))+(IF(W85="",0,INDEX('Appendix 1 Rules'!$I$2:$I$16,MATCH(F85,'Appendix 1 Rules'!$A$2:$A$16))))+(IF(Y85="",0,INDEX('Appendix 1 Rules'!$J$2:$J$16,MATCH(F85,'Appendix 1 Rules'!$A$2:$A$16))))+(IF(AA85="",0,INDEX('Appendix 1 Rules'!$K$2:$K$16,MATCH(F85,'Appendix 1 Rules'!$A$2:$A$16))))+(IF(AC85="",0,INDEX('Appendix 1 Rules'!$L$2:$L$16,MATCH(F85,'Appendix 1 Rules'!$A$2:$A$16))))+(IF(AE85="",0,INDEX('Appendix 1 Rules'!$M$2:$M$16,MATCH(F85,'Appendix 1 Rules'!$A$2:$A$16))))+IF(F85="b1",VLOOKUP(F85,'Appendix 1 Rules'!$A$1:$N$16,14))+IF(F85="b2",VLOOKUP(F85,'Appendix 1 Rules'!$A$1:$N$16,14))+IF(F85="d",VLOOKUP(F85,'Appendix 1 Rules'!$A$1:$N$16,14))+IF(F85="f1",VLOOKUP(F85,'Appendix 1 Rules'!$A$1:$N$16,14))+IF(F85="f2",VLOOKUP(F85,'Appendix 1 Rules'!$A$1:$N$16,14))+IF(F85="g",VLOOKUP(F85,'Appendix 1 Rules'!$A$1:$N$16,14))+IF(F85="h",VLOOKUP(F85,'Appendix 1 Rules'!$A$1:$N$16,14))+IF(F85="i1",VLOOKUP(F85,'Appendix 1 Rules'!$A$1:$N$16,14))+IF(F85="i2",VLOOKUP(F85,'Appendix 1 Rules'!$A$1:$N$16,14))+IF(F85="j",VLOOKUP(F85,'Appendix 1 Rules'!$A$1:$N$16,14))+IF(F85="k",VLOOKUP(F85,'Appendix 1 Rules'!$A$1:$N$16,14)))))</f>
        <v/>
      </c>
      <c r="I85" s="15"/>
      <c r="J85" s="16"/>
      <c r="K85" s="15"/>
      <c r="L85" s="16"/>
      <c r="M85" s="15"/>
      <c r="N85" s="16"/>
      <c r="O85" s="15"/>
      <c r="P85" s="16"/>
      <c r="Q85" s="15"/>
      <c r="R85" s="16"/>
      <c r="S85" s="15"/>
      <c r="T85" s="16"/>
      <c r="U85" s="15"/>
      <c r="V85" s="16"/>
      <c r="W85" s="15"/>
      <c r="X85" s="16"/>
      <c r="Y85" s="15"/>
      <c r="Z85" s="16"/>
      <c r="AA85" s="11"/>
      <c r="AB85" s="16"/>
      <c r="AC85" s="11"/>
      <c r="AD85" s="16"/>
      <c r="AE85" s="11"/>
      <c r="AF85" s="16"/>
    </row>
    <row r="86" spans="1:32" ht="18" customHeight="1" x14ac:dyDescent="0.2">
      <c r="B86" s="92"/>
      <c r="C86" s="12"/>
      <c r="D86" s="13"/>
      <c r="E86" s="12"/>
      <c r="F86" s="11"/>
      <c r="G86" s="26" t="str">
        <f>IF(F86="","",SUMPRODUCT(IF(I86="",0,INDEX('Appendix 1 Rules'!$B$2:$B$16,MATCH(F86,'Appendix 1 Rules'!$A$2:$A$16))))+(IF(K86="",0,INDEX('Appendix 1 Rules'!$C$2:$C$16,MATCH(F86,'Appendix 1 Rules'!$A$2:$A$16))))+(IF(M86="",0,INDEX('Appendix 1 Rules'!$D$2:$D$16,MATCH(F86,'Appendix 1 Rules'!$A$2:$A$16))))+(IF(O86="",0,INDEX('Appendix 1 Rules'!$E$2:$E$16,MATCH(F86,'Appendix 1 Rules'!$A$2:$A$16))))+(IF(Q86="",0,INDEX('Appendix 1 Rules'!$F$2:$F$16,MATCH(F86,'Appendix 1 Rules'!$A$2:$A$16))))+(IF(S86="",0,INDEX('Appendix 1 Rules'!$G$2:$G$16,MATCH(F86,'Appendix 1 Rules'!$A$2:$A$16))))+(IF(U86="",0,INDEX('Appendix 1 Rules'!$H$2:$H$16,MATCH(F86,'Appendix 1 Rules'!$A$2:$A$16))))+(IF(W86="",0,INDEX('Appendix 1 Rules'!$I$2:$I$16,MATCH(F86,'Appendix 1 Rules'!$A$2:$A$16))))+(IF(Y86="",0,INDEX('Appendix 1 Rules'!$J$2:$J$16,MATCH(F86,'Appendix 1 Rules'!$A$2:$A$16))))+(IF(AA86="",0,INDEX('Appendix 1 Rules'!$K$2:$K$16,MATCH(F86,'Appendix 1 Rules'!$A$2:$A$16))))+(IF(AC86="",0,INDEX('Appendix 1 Rules'!$L$2:$L$16,MATCH(F86,'Appendix 1 Rules'!$A$2:$A$16))))+(IF(AE86="",0,INDEX('Appendix 1 Rules'!$M$2:$M$16,MATCH(F86,'Appendix 1 Rules'!$A$2:$A$16))))+IF(F86="b1",VLOOKUP(F86,'Appendix 1 Rules'!$A$1:$N$16,14))+IF(F86="b2",VLOOKUP(F86,'Appendix 1 Rules'!$A$1:$N$16,14))+IF(F86="d",VLOOKUP(F86,'Appendix 1 Rules'!$A$1:$N$16,14))+IF(F86="f1",VLOOKUP(F86,'Appendix 1 Rules'!$A$1:$N$16,14))+IF(F86="f2",VLOOKUP(F86,'Appendix 1 Rules'!$A$1:$N$16,14))+IF(F86="g",VLOOKUP(F86,'Appendix 1 Rules'!$A$1:$N$16,14))+IF(F86="h",VLOOKUP(F86,'Appendix 1 Rules'!$A$1:$N$16,14))+IF(F86="i1",VLOOKUP(F86,'Appendix 1 Rules'!$A$1:$N$16,14))+IF(F86="i2",VLOOKUP(F86,'Appendix 1 Rules'!$A$1:$N$16,14))+IF(F86="j",VLOOKUP(F86,'Appendix 1 Rules'!$A$1:$N$16,14))+IF(F86="k",VLOOKUP(F86,'Appendix 1 Rules'!$A$1:$N$16,14)))</f>
        <v/>
      </c>
      <c r="H86" s="93" t="str">
        <f>IF(F86="","",IF(OR(F86="b1",F86="b2",F86="d",F86="f1",F86="f2",F86="h",F86="i1",F86="i2",F86="j",F86="k"),MIN(G86,VLOOKUP(F86,'Appx 1 (Res) Rules'!$A:$D,4,0)),MIN(G86,VLOOKUP(F86,'Appx 1 (Res) Rules'!$A:$D,4,0),SUMPRODUCT(IF(I86="",0,INDEX('Appendix 1 Rules'!$B$2:$B$16,MATCH(F86,'Appendix 1 Rules'!$A$2:$A$16))))+(IF(K86="",0,INDEX('Appendix 1 Rules'!$C$2:$C$16,MATCH(F86,'Appendix 1 Rules'!$A$2:$A$16))))+(IF(M86="",0,INDEX('Appendix 1 Rules'!$D$2:$D$16,MATCH(F86,'Appendix 1 Rules'!$A$2:$A$16))))+(IF(O86="",0,INDEX('Appendix 1 Rules'!$E$2:$E$16,MATCH(F86,'Appendix 1 Rules'!$A$2:$A$16))))+(IF(Q86="",0,INDEX('Appendix 1 Rules'!$F$2:$F$16,MATCH(F86,'Appendix 1 Rules'!$A$2:$A$16))))+(IF(S86="",0,INDEX('Appendix 1 Rules'!$G$2:$G$16,MATCH(F86,'Appendix 1 Rules'!$A$2:$A$16))))+(IF(U86="",0,INDEX('Appendix 1 Rules'!$H$2:$H$16,MATCH(F86,'Appendix 1 Rules'!$A$2:$A$16))))+(IF(W86="",0,INDEX('Appendix 1 Rules'!$I$2:$I$16,MATCH(F86,'Appendix 1 Rules'!$A$2:$A$16))))+(IF(Y86="",0,INDEX('Appendix 1 Rules'!$J$2:$J$16,MATCH(F86,'Appendix 1 Rules'!$A$2:$A$16))))+(IF(AA86="",0,INDEX('Appendix 1 Rules'!$K$2:$K$16,MATCH(F86,'Appendix 1 Rules'!$A$2:$A$16))))+(IF(AC86="",0,INDEX('Appendix 1 Rules'!$L$2:$L$16,MATCH(F86,'Appendix 1 Rules'!$A$2:$A$16))))+(IF(AE86="",0,INDEX('Appendix 1 Rules'!$M$2:$M$16,MATCH(F86,'Appendix 1 Rules'!$A$2:$A$16))))+IF(F86="b1",VLOOKUP(F86,'Appendix 1 Rules'!$A$1:$N$16,14))+IF(F86="b2",VLOOKUP(F86,'Appendix 1 Rules'!$A$1:$N$16,14))+IF(F86="d",VLOOKUP(F86,'Appendix 1 Rules'!$A$1:$N$16,14))+IF(F86="f1",VLOOKUP(F86,'Appendix 1 Rules'!$A$1:$N$16,14))+IF(F86="f2",VLOOKUP(F86,'Appendix 1 Rules'!$A$1:$N$16,14))+IF(F86="g",VLOOKUP(F86,'Appendix 1 Rules'!$A$1:$N$16,14))+IF(F86="h",VLOOKUP(F86,'Appendix 1 Rules'!$A$1:$N$16,14))+IF(F86="i1",VLOOKUP(F86,'Appendix 1 Rules'!$A$1:$N$16,14))+IF(F86="i2",VLOOKUP(F86,'Appendix 1 Rules'!$A$1:$N$16,14))+IF(F86="j",VLOOKUP(F86,'Appendix 1 Rules'!$A$1:$N$16,14))+IF(F86="k",VLOOKUP(F86,'Appendix 1 Rules'!$A$1:$N$16,14)))))</f>
        <v/>
      </c>
      <c r="I86" s="14"/>
      <c r="J86" s="17"/>
      <c r="K86" s="14"/>
      <c r="L86" s="17"/>
      <c r="M86" s="14"/>
      <c r="N86" s="17"/>
      <c r="O86" s="14"/>
      <c r="P86" s="17"/>
      <c r="Q86" s="90"/>
      <c r="R86" s="17"/>
      <c r="S86" s="14"/>
      <c r="T86" s="17"/>
      <c r="U86" s="14"/>
      <c r="V86" s="17"/>
      <c r="W86" s="91"/>
      <c r="X86" s="17"/>
      <c r="Y86" s="91"/>
      <c r="Z86" s="17"/>
      <c r="AA86" s="11"/>
      <c r="AB86" s="16"/>
      <c r="AC86" s="11"/>
      <c r="AD86" s="16"/>
      <c r="AE86" s="11"/>
      <c r="AF86" s="16"/>
    </row>
    <row r="87" spans="1:32" ht="18" customHeight="1" x14ac:dyDescent="0.2">
      <c r="B87" s="92"/>
      <c r="C87" s="12"/>
      <c r="D87" s="13"/>
      <c r="E87" s="12"/>
      <c r="F87" s="11"/>
      <c r="G87" s="26" t="str">
        <f>IF(F87="","",SUMPRODUCT(IF(I87="",0,INDEX('Appendix 1 Rules'!$B$2:$B$16,MATCH(F87,'Appendix 1 Rules'!$A$2:$A$16))))+(IF(K87="",0,INDEX('Appendix 1 Rules'!$C$2:$C$16,MATCH(F87,'Appendix 1 Rules'!$A$2:$A$16))))+(IF(M87="",0,INDEX('Appendix 1 Rules'!$D$2:$D$16,MATCH(F87,'Appendix 1 Rules'!$A$2:$A$16))))+(IF(O87="",0,INDEX('Appendix 1 Rules'!$E$2:$E$16,MATCH(F87,'Appendix 1 Rules'!$A$2:$A$16))))+(IF(Q87="",0,INDEX('Appendix 1 Rules'!$F$2:$F$16,MATCH(F87,'Appendix 1 Rules'!$A$2:$A$16))))+(IF(S87="",0,INDEX('Appendix 1 Rules'!$G$2:$G$16,MATCH(F87,'Appendix 1 Rules'!$A$2:$A$16))))+(IF(U87="",0,INDEX('Appendix 1 Rules'!$H$2:$H$16,MATCH(F87,'Appendix 1 Rules'!$A$2:$A$16))))+(IF(W87="",0,INDEX('Appendix 1 Rules'!$I$2:$I$16,MATCH(F87,'Appendix 1 Rules'!$A$2:$A$16))))+(IF(Y87="",0,INDEX('Appendix 1 Rules'!$J$2:$J$16,MATCH(F87,'Appendix 1 Rules'!$A$2:$A$16))))+(IF(AA87="",0,INDEX('Appendix 1 Rules'!$K$2:$K$16,MATCH(F87,'Appendix 1 Rules'!$A$2:$A$16))))+(IF(AC87="",0,INDEX('Appendix 1 Rules'!$L$2:$L$16,MATCH(F87,'Appendix 1 Rules'!$A$2:$A$16))))+(IF(AE87="",0,INDEX('Appendix 1 Rules'!$M$2:$M$16,MATCH(F87,'Appendix 1 Rules'!$A$2:$A$16))))+IF(F87="b1",VLOOKUP(F87,'Appendix 1 Rules'!$A$1:$N$16,14))+IF(F87="b2",VLOOKUP(F87,'Appendix 1 Rules'!$A$1:$N$16,14))+IF(F87="d",VLOOKUP(F87,'Appendix 1 Rules'!$A$1:$N$16,14))+IF(F87="f1",VLOOKUP(F87,'Appendix 1 Rules'!$A$1:$N$16,14))+IF(F87="f2",VLOOKUP(F87,'Appendix 1 Rules'!$A$1:$N$16,14))+IF(F87="g",VLOOKUP(F87,'Appendix 1 Rules'!$A$1:$N$16,14))+IF(F87="h",VLOOKUP(F87,'Appendix 1 Rules'!$A$1:$N$16,14))+IF(F87="i1",VLOOKUP(F87,'Appendix 1 Rules'!$A$1:$N$16,14))+IF(F87="i2",VLOOKUP(F87,'Appendix 1 Rules'!$A$1:$N$16,14))+IF(F87="j",VLOOKUP(F87,'Appendix 1 Rules'!$A$1:$N$16,14))+IF(F87="k",VLOOKUP(F87,'Appendix 1 Rules'!$A$1:$N$16,14)))</f>
        <v/>
      </c>
      <c r="H87" s="93" t="str">
        <f>IF(F87="","",IF(OR(F87="b1",F87="b2",F87="d",F87="f1",F87="f2",F87="h",F87="i1",F87="i2",F87="j",F87="k"),MIN(G87,VLOOKUP(F87,'Appx 1 (Res) Rules'!$A:$D,4,0)),MIN(G87,VLOOKUP(F87,'Appx 1 (Res) Rules'!$A:$D,4,0),SUMPRODUCT(IF(I87="",0,INDEX('Appendix 1 Rules'!$B$2:$B$16,MATCH(F87,'Appendix 1 Rules'!$A$2:$A$16))))+(IF(K87="",0,INDEX('Appendix 1 Rules'!$C$2:$C$16,MATCH(F87,'Appendix 1 Rules'!$A$2:$A$16))))+(IF(M87="",0,INDEX('Appendix 1 Rules'!$D$2:$D$16,MATCH(F87,'Appendix 1 Rules'!$A$2:$A$16))))+(IF(O87="",0,INDEX('Appendix 1 Rules'!$E$2:$E$16,MATCH(F87,'Appendix 1 Rules'!$A$2:$A$16))))+(IF(Q87="",0,INDEX('Appendix 1 Rules'!$F$2:$F$16,MATCH(F87,'Appendix 1 Rules'!$A$2:$A$16))))+(IF(S87="",0,INDEX('Appendix 1 Rules'!$G$2:$G$16,MATCH(F87,'Appendix 1 Rules'!$A$2:$A$16))))+(IF(U87="",0,INDEX('Appendix 1 Rules'!$H$2:$H$16,MATCH(F87,'Appendix 1 Rules'!$A$2:$A$16))))+(IF(W87="",0,INDEX('Appendix 1 Rules'!$I$2:$I$16,MATCH(F87,'Appendix 1 Rules'!$A$2:$A$16))))+(IF(Y87="",0,INDEX('Appendix 1 Rules'!$J$2:$J$16,MATCH(F87,'Appendix 1 Rules'!$A$2:$A$16))))+(IF(AA87="",0,INDEX('Appendix 1 Rules'!$K$2:$K$16,MATCH(F87,'Appendix 1 Rules'!$A$2:$A$16))))+(IF(AC87="",0,INDEX('Appendix 1 Rules'!$L$2:$L$16,MATCH(F87,'Appendix 1 Rules'!$A$2:$A$16))))+(IF(AE87="",0,INDEX('Appendix 1 Rules'!$M$2:$M$16,MATCH(F87,'Appendix 1 Rules'!$A$2:$A$16))))+IF(F87="b1",VLOOKUP(F87,'Appendix 1 Rules'!$A$1:$N$16,14))+IF(F87="b2",VLOOKUP(F87,'Appendix 1 Rules'!$A$1:$N$16,14))+IF(F87="d",VLOOKUP(F87,'Appendix 1 Rules'!$A$1:$N$16,14))+IF(F87="f1",VLOOKUP(F87,'Appendix 1 Rules'!$A$1:$N$16,14))+IF(F87="f2",VLOOKUP(F87,'Appendix 1 Rules'!$A$1:$N$16,14))+IF(F87="g",VLOOKUP(F87,'Appendix 1 Rules'!$A$1:$N$16,14))+IF(F87="h",VLOOKUP(F87,'Appendix 1 Rules'!$A$1:$N$16,14))+IF(F87="i1",VLOOKUP(F87,'Appendix 1 Rules'!$A$1:$N$16,14))+IF(F87="i2",VLOOKUP(F87,'Appendix 1 Rules'!$A$1:$N$16,14))+IF(F87="j",VLOOKUP(F87,'Appendix 1 Rules'!$A$1:$N$16,14))+IF(F87="k",VLOOKUP(F87,'Appendix 1 Rules'!$A$1:$N$16,14)))))</f>
        <v/>
      </c>
      <c r="I87" s="15"/>
      <c r="J87" s="16"/>
      <c r="K87" s="15"/>
      <c r="L87" s="16"/>
      <c r="M87" s="15"/>
      <c r="N87" s="16"/>
      <c r="O87" s="15"/>
      <c r="P87" s="16"/>
      <c r="Q87" s="15"/>
      <c r="R87" s="16"/>
      <c r="S87" s="15"/>
      <c r="T87" s="16"/>
      <c r="U87" s="15"/>
      <c r="V87" s="16"/>
      <c r="W87" s="15"/>
      <c r="X87" s="16"/>
      <c r="Y87" s="15"/>
      <c r="Z87" s="16"/>
      <c r="AA87" s="11"/>
      <c r="AB87" s="16"/>
      <c r="AC87" s="11"/>
      <c r="AD87" s="16"/>
      <c r="AE87" s="11"/>
      <c r="AF87" s="16"/>
    </row>
    <row r="88" spans="1:32" ht="18" customHeight="1" x14ac:dyDescent="0.2">
      <c r="B88" s="92"/>
      <c r="C88" s="12"/>
      <c r="D88" s="13"/>
      <c r="E88" s="12"/>
      <c r="F88" s="11"/>
      <c r="G88" s="26" t="str">
        <f>IF(F88="","",SUMPRODUCT(IF(I88="",0,INDEX('Appendix 1 Rules'!$B$2:$B$16,MATCH(F88,'Appendix 1 Rules'!$A$2:$A$16))))+(IF(K88="",0,INDEX('Appendix 1 Rules'!$C$2:$C$16,MATCH(F88,'Appendix 1 Rules'!$A$2:$A$16))))+(IF(M88="",0,INDEX('Appendix 1 Rules'!$D$2:$D$16,MATCH(F88,'Appendix 1 Rules'!$A$2:$A$16))))+(IF(O88="",0,INDEX('Appendix 1 Rules'!$E$2:$E$16,MATCH(F88,'Appendix 1 Rules'!$A$2:$A$16))))+(IF(Q88="",0,INDEX('Appendix 1 Rules'!$F$2:$F$16,MATCH(F88,'Appendix 1 Rules'!$A$2:$A$16))))+(IF(S88="",0,INDEX('Appendix 1 Rules'!$G$2:$G$16,MATCH(F88,'Appendix 1 Rules'!$A$2:$A$16))))+(IF(U88="",0,INDEX('Appendix 1 Rules'!$H$2:$H$16,MATCH(F88,'Appendix 1 Rules'!$A$2:$A$16))))+(IF(W88="",0,INDEX('Appendix 1 Rules'!$I$2:$I$16,MATCH(F88,'Appendix 1 Rules'!$A$2:$A$16))))+(IF(Y88="",0,INDEX('Appendix 1 Rules'!$J$2:$J$16,MATCH(F88,'Appendix 1 Rules'!$A$2:$A$16))))+(IF(AA88="",0,INDEX('Appendix 1 Rules'!$K$2:$K$16,MATCH(F88,'Appendix 1 Rules'!$A$2:$A$16))))+(IF(AC88="",0,INDEX('Appendix 1 Rules'!$L$2:$L$16,MATCH(F88,'Appendix 1 Rules'!$A$2:$A$16))))+(IF(AE88="",0,INDEX('Appendix 1 Rules'!$M$2:$M$16,MATCH(F88,'Appendix 1 Rules'!$A$2:$A$16))))+IF(F88="b1",VLOOKUP(F88,'Appendix 1 Rules'!$A$1:$N$16,14))+IF(F88="b2",VLOOKUP(F88,'Appendix 1 Rules'!$A$1:$N$16,14))+IF(F88="d",VLOOKUP(F88,'Appendix 1 Rules'!$A$1:$N$16,14))+IF(F88="f1",VLOOKUP(F88,'Appendix 1 Rules'!$A$1:$N$16,14))+IF(F88="f2",VLOOKUP(F88,'Appendix 1 Rules'!$A$1:$N$16,14))+IF(F88="g",VLOOKUP(F88,'Appendix 1 Rules'!$A$1:$N$16,14))+IF(F88="h",VLOOKUP(F88,'Appendix 1 Rules'!$A$1:$N$16,14))+IF(F88="i1",VLOOKUP(F88,'Appendix 1 Rules'!$A$1:$N$16,14))+IF(F88="i2",VLOOKUP(F88,'Appendix 1 Rules'!$A$1:$N$16,14))+IF(F88="j",VLOOKUP(F88,'Appendix 1 Rules'!$A$1:$N$16,14))+IF(F88="k",VLOOKUP(F88,'Appendix 1 Rules'!$A$1:$N$16,14)))</f>
        <v/>
      </c>
      <c r="H88" s="93" t="str">
        <f>IF(F88="","",IF(OR(F88="b1",F88="b2",F88="d",F88="f1",F88="f2",F88="h",F88="i1",F88="i2",F88="j",F88="k"),MIN(G88,VLOOKUP(F88,'Appx 1 (Res) Rules'!$A:$D,4,0)),MIN(G88,VLOOKUP(F88,'Appx 1 (Res) Rules'!$A:$D,4,0),SUMPRODUCT(IF(I88="",0,INDEX('Appendix 1 Rules'!$B$2:$B$16,MATCH(F88,'Appendix 1 Rules'!$A$2:$A$16))))+(IF(K88="",0,INDEX('Appendix 1 Rules'!$C$2:$C$16,MATCH(F88,'Appendix 1 Rules'!$A$2:$A$16))))+(IF(M88="",0,INDEX('Appendix 1 Rules'!$D$2:$D$16,MATCH(F88,'Appendix 1 Rules'!$A$2:$A$16))))+(IF(O88="",0,INDEX('Appendix 1 Rules'!$E$2:$E$16,MATCH(F88,'Appendix 1 Rules'!$A$2:$A$16))))+(IF(Q88="",0,INDEX('Appendix 1 Rules'!$F$2:$F$16,MATCH(F88,'Appendix 1 Rules'!$A$2:$A$16))))+(IF(S88="",0,INDEX('Appendix 1 Rules'!$G$2:$G$16,MATCH(F88,'Appendix 1 Rules'!$A$2:$A$16))))+(IF(U88="",0,INDEX('Appendix 1 Rules'!$H$2:$H$16,MATCH(F88,'Appendix 1 Rules'!$A$2:$A$16))))+(IF(W88="",0,INDEX('Appendix 1 Rules'!$I$2:$I$16,MATCH(F88,'Appendix 1 Rules'!$A$2:$A$16))))+(IF(Y88="",0,INDEX('Appendix 1 Rules'!$J$2:$J$16,MATCH(F88,'Appendix 1 Rules'!$A$2:$A$16))))+(IF(AA88="",0,INDEX('Appendix 1 Rules'!$K$2:$K$16,MATCH(F88,'Appendix 1 Rules'!$A$2:$A$16))))+(IF(AC88="",0,INDEX('Appendix 1 Rules'!$L$2:$L$16,MATCH(F88,'Appendix 1 Rules'!$A$2:$A$16))))+(IF(AE88="",0,INDEX('Appendix 1 Rules'!$M$2:$M$16,MATCH(F88,'Appendix 1 Rules'!$A$2:$A$16))))+IF(F88="b1",VLOOKUP(F88,'Appendix 1 Rules'!$A$1:$N$16,14))+IF(F88="b2",VLOOKUP(F88,'Appendix 1 Rules'!$A$1:$N$16,14))+IF(F88="d",VLOOKUP(F88,'Appendix 1 Rules'!$A$1:$N$16,14))+IF(F88="f1",VLOOKUP(F88,'Appendix 1 Rules'!$A$1:$N$16,14))+IF(F88="f2",VLOOKUP(F88,'Appendix 1 Rules'!$A$1:$N$16,14))+IF(F88="g",VLOOKUP(F88,'Appendix 1 Rules'!$A$1:$N$16,14))+IF(F88="h",VLOOKUP(F88,'Appendix 1 Rules'!$A$1:$N$16,14))+IF(F88="i1",VLOOKUP(F88,'Appendix 1 Rules'!$A$1:$N$16,14))+IF(F88="i2",VLOOKUP(F88,'Appendix 1 Rules'!$A$1:$N$16,14))+IF(F88="j",VLOOKUP(F88,'Appendix 1 Rules'!$A$1:$N$16,14))+IF(F88="k",VLOOKUP(F88,'Appendix 1 Rules'!$A$1:$N$16,14)))))</f>
        <v/>
      </c>
      <c r="I88" s="14"/>
      <c r="J88" s="17"/>
      <c r="K88" s="14"/>
      <c r="L88" s="17"/>
      <c r="M88" s="14"/>
      <c r="N88" s="17"/>
      <c r="O88" s="14"/>
      <c r="P88" s="17"/>
      <c r="Q88" s="90"/>
      <c r="R88" s="17"/>
      <c r="S88" s="14"/>
      <c r="T88" s="17"/>
      <c r="U88" s="14"/>
      <c r="V88" s="17"/>
      <c r="W88" s="91"/>
      <c r="X88" s="17"/>
      <c r="Y88" s="91"/>
      <c r="Z88" s="17"/>
      <c r="AA88" s="11"/>
      <c r="AB88" s="16"/>
      <c r="AC88" s="11"/>
      <c r="AD88" s="16"/>
      <c r="AE88" s="11"/>
      <c r="AF88" s="16"/>
    </row>
    <row r="89" spans="1:32" ht="18" customHeight="1" x14ac:dyDescent="0.2">
      <c r="B89" s="92"/>
      <c r="C89" s="12"/>
      <c r="D89" s="13"/>
      <c r="E89" s="12"/>
      <c r="F89" s="11"/>
      <c r="G89" s="26" t="str">
        <f>IF(F89="","",SUMPRODUCT(IF(I89="",0,INDEX('Appendix 1 Rules'!$B$2:$B$16,MATCH(F89,'Appendix 1 Rules'!$A$2:$A$16))))+(IF(K89="",0,INDEX('Appendix 1 Rules'!$C$2:$C$16,MATCH(F89,'Appendix 1 Rules'!$A$2:$A$16))))+(IF(M89="",0,INDEX('Appendix 1 Rules'!$D$2:$D$16,MATCH(F89,'Appendix 1 Rules'!$A$2:$A$16))))+(IF(O89="",0,INDEX('Appendix 1 Rules'!$E$2:$E$16,MATCH(F89,'Appendix 1 Rules'!$A$2:$A$16))))+(IF(Q89="",0,INDEX('Appendix 1 Rules'!$F$2:$F$16,MATCH(F89,'Appendix 1 Rules'!$A$2:$A$16))))+(IF(S89="",0,INDEX('Appendix 1 Rules'!$G$2:$G$16,MATCH(F89,'Appendix 1 Rules'!$A$2:$A$16))))+(IF(U89="",0,INDEX('Appendix 1 Rules'!$H$2:$H$16,MATCH(F89,'Appendix 1 Rules'!$A$2:$A$16))))+(IF(W89="",0,INDEX('Appendix 1 Rules'!$I$2:$I$16,MATCH(F89,'Appendix 1 Rules'!$A$2:$A$16))))+(IF(Y89="",0,INDEX('Appendix 1 Rules'!$J$2:$J$16,MATCH(F89,'Appendix 1 Rules'!$A$2:$A$16))))+(IF(AA89="",0,INDEX('Appendix 1 Rules'!$K$2:$K$16,MATCH(F89,'Appendix 1 Rules'!$A$2:$A$16))))+(IF(AC89="",0,INDEX('Appendix 1 Rules'!$L$2:$L$16,MATCH(F89,'Appendix 1 Rules'!$A$2:$A$16))))+(IF(AE89="",0,INDEX('Appendix 1 Rules'!$M$2:$M$16,MATCH(F89,'Appendix 1 Rules'!$A$2:$A$16))))+IF(F89="b1",VLOOKUP(F89,'Appendix 1 Rules'!$A$1:$N$16,14))+IF(F89="b2",VLOOKUP(F89,'Appendix 1 Rules'!$A$1:$N$16,14))+IF(F89="d",VLOOKUP(F89,'Appendix 1 Rules'!$A$1:$N$16,14))+IF(F89="f1",VLOOKUP(F89,'Appendix 1 Rules'!$A$1:$N$16,14))+IF(F89="f2",VLOOKUP(F89,'Appendix 1 Rules'!$A$1:$N$16,14))+IF(F89="g",VLOOKUP(F89,'Appendix 1 Rules'!$A$1:$N$16,14))+IF(F89="h",VLOOKUP(F89,'Appendix 1 Rules'!$A$1:$N$16,14))+IF(F89="i1",VLOOKUP(F89,'Appendix 1 Rules'!$A$1:$N$16,14))+IF(F89="i2",VLOOKUP(F89,'Appendix 1 Rules'!$A$1:$N$16,14))+IF(F89="j",VLOOKUP(F89,'Appendix 1 Rules'!$A$1:$N$16,14))+IF(F89="k",VLOOKUP(F89,'Appendix 1 Rules'!$A$1:$N$16,14)))</f>
        <v/>
      </c>
      <c r="H89" s="93" t="str">
        <f>IF(F89="","",IF(OR(F89="b1",F89="b2",F89="d",F89="f1",F89="f2",F89="h",F89="i1",F89="i2",F89="j",F89="k"),MIN(G89,VLOOKUP(F89,'Appx 1 (Res) Rules'!$A:$D,4,0)),MIN(G89,VLOOKUP(F89,'Appx 1 (Res) Rules'!$A:$D,4,0),SUMPRODUCT(IF(I89="",0,INDEX('Appendix 1 Rules'!$B$2:$B$16,MATCH(F89,'Appendix 1 Rules'!$A$2:$A$16))))+(IF(K89="",0,INDEX('Appendix 1 Rules'!$C$2:$C$16,MATCH(F89,'Appendix 1 Rules'!$A$2:$A$16))))+(IF(M89="",0,INDEX('Appendix 1 Rules'!$D$2:$D$16,MATCH(F89,'Appendix 1 Rules'!$A$2:$A$16))))+(IF(O89="",0,INDEX('Appendix 1 Rules'!$E$2:$E$16,MATCH(F89,'Appendix 1 Rules'!$A$2:$A$16))))+(IF(Q89="",0,INDEX('Appendix 1 Rules'!$F$2:$F$16,MATCH(F89,'Appendix 1 Rules'!$A$2:$A$16))))+(IF(S89="",0,INDEX('Appendix 1 Rules'!$G$2:$G$16,MATCH(F89,'Appendix 1 Rules'!$A$2:$A$16))))+(IF(U89="",0,INDEX('Appendix 1 Rules'!$H$2:$H$16,MATCH(F89,'Appendix 1 Rules'!$A$2:$A$16))))+(IF(W89="",0,INDEX('Appendix 1 Rules'!$I$2:$I$16,MATCH(F89,'Appendix 1 Rules'!$A$2:$A$16))))+(IF(Y89="",0,INDEX('Appendix 1 Rules'!$J$2:$J$16,MATCH(F89,'Appendix 1 Rules'!$A$2:$A$16))))+(IF(AA89="",0,INDEX('Appendix 1 Rules'!$K$2:$K$16,MATCH(F89,'Appendix 1 Rules'!$A$2:$A$16))))+(IF(AC89="",0,INDEX('Appendix 1 Rules'!$L$2:$L$16,MATCH(F89,'Appendix 1 Rules'!$A$2:$A$16))))+(IF(AE89="",0,INDEX('Appendix 1 Rules'!$M$2:$M$16,MATCH(F89,'Appendix 1 Rules'!$A$2:$A$16))))+IF(F89="b1",VLOOKUP(F89,'Appendix 1 Rules'!$A$1:$N$16,14))+IF(F89="b2",VLOOKUP(F89,'Appendix 1 Rules'!$A$1:$N$16,14))+IF(F89="d",VLOOKUP(F89,'Appendix 1 Rules'!$A$1:$N$16,14))+IF(F89="f1",VLOOKUP(F89,'Appendix 1 Rules'!$A$1:$N$16,14))+IF(F89="f2",VLOOKUP(F89,'Appendix 1 Rules'!$A$1:$N$16,14))+IF(F89="g",VLOOKUP(F89,'Appendix 1 Rules'!$A$1:$N$16,14))+IF(F89="h",VLOOKUP(F89,'Appendix 1 Rules'!$A$1:$N$16,14))+IF(F89="i1",VLOOKUP(F89,'Appendix 1 Rules'!$A$1:$N$16,14))+IF(F89="i2",VLOOKUP(F89,'Appendix 1 Rules'!$A$1:$N$16,14))+IF(F89="j",VLOOKUP(F89,'Appendix 1 Rules'!$A$1:$N$16,14))+IF(F89="k",VLOOKUP(F89,'Appendix 1 Rules'!$A$1:$N$16,14)))))</f>
        <v/>
      </c>
      <c r="I89" s="15"/>
      <c r="J89" s="16"/>
      <c r="K89" s="15"/>
      <c r="L89" s="16"/>
      <c r="M89" s="15"/>
      <c r="N89" s="16"/>
      <c r="O89" s="15"/>
      <c r="P89" s="16"/>
      <c r="Q89" s="15"/>
      <c r="R89" s="16"/>
      <c r="S89" s="15"/>
      <c r="T89" s="16"/>
      <c r="U89" s="15"/>
      <c r="V89" s="16"/>
      <c r="W89" s="15"/>
      <c r="X89" s="16"/>
      <c r="Y89" s="15"/>
      <c r="Z89" s="16"/>
      <c r="AA89" s="11"/>
      <c r="AB89" s="16"/>
      <c r="AC89" s="11"/>
      <c r="AD89" s="16"/>
      <c r="AE89" s="11"/>
      <c r="AF89" s="16"/>
    </row>
    <row r="90" spans="1:32" ht="18" customHeight="1" x14ac:dyDescent="0.2">
      <c r="B90" s="92"/>
      <c r="C90" s="12"/>
      <c r="D90" s="13"/>
      <c r="E90" s="12"/>
      <c r="F90" s="11"/>
      <c r="G90" s="26" t="str">
        <f>IF(F90="","",SUMPRODUCT(IF(I90="",0,INDEX('Appendix 1 Rules'!$B$2:$B$16,MATCH(F90,'Appendix 1 Rules'!$A$2:$A$16))))+(IF(K90="",0,INDEX('Appendix 1 Rules'!$C$2:$C$16,MATCH(F90,'Appendix 1 Rules'!$A$2:$A$16))))+(IF(M90="",0,INDEX('Appendix 1 Rules'!$D$2:$D$16,MATCH(F90,'Appendix 1 Rules'!$A$2:$A$16))))+(IF(O90="",0,INDEX('Appendix 1 Rules'!$E$2:$E$16,MATCH(F90,'Appendix 1 Rules'!$A$2:$A$16))))+(IF(Q90="",0,INDEX('Appendix 1 Rules'!$F$2:$F$16,MATCH(F90,'Appendix 1 Rules'!$A$2:$A$16))))+(IF(S90="",0,INDEX('Appendix 1 Rules'!$G$2:$G$16,MATCH(F90,'Appendix 1 Rules'!$A$2:$A$16))))+(IF(U90="",0,INDEX('Appendix 1 Rules'!$H$2:$H$16,MATCH(F90,'Appendix 1 Rules'!$A$2:$A$16))))+(IF(W90="",0,INDEX('Appendix 1 Rules'!$I$2:$I$16,MATCH(F90,'Appendix 1 Rules'!$A$2:$A$16))))+(IF(Y90="",0,INDEX('Appendix 1 Rules'!$J$2:$J$16,MATCH(F90,'Appendix 1 Rules'!$A$2:$A$16))))+(IF(AA90="",0,INDEX('Appendix 1 Rules'!$K$2:$K$16,MATCH(F90,'Appendix 1 Rules'!$A$2:$A$16))))+(IF(AC90="",0,INDEX('Appendix 1 Rules'!$L$2:$L$16,MATCH(F90,'Appendix 1 Rules'!$A$2:$A$16))))+(IF(AE90="",0,INDEX('Appendix 1 Rules'!$M$2:$M$16,MATCH(F90,'Appendix 1 Rules'!$A$2:$A$16))))+IF(F90="b1",VLOOKUP(F90,'Appendix 1 Rules'!$A$1:$N$16,14))+IF(F90="b2",VLOOKUP(F90,'Appendix 1 Rules'!$A$1:$N$16,14))+IF(F90="d",VLOOKUP(F90,'Appendix 1 Rules'!$A$1:$N$16,14))+IF(F90="f1",VLOOKUP(F90,'Appendix 1 Rules'!$A$1:$N$16,14))+IF(F90="f2",VLOOKUP(F90,'Appendix 1 Rules'!$A$1:$N$16,14))+IF(F90="g",VLOOKUP(F90,'Appendix 1 Rules'!$A$1:$N$16,14))+IF(F90="h",VLOOKUP(F90,'Appendix 1 Rules'!$A$1:$N$16,14))+IF(F90="i1",VLOOKUP(F90,'Appendix 1 Rules'!$A$1:$N$16,14))+IF(F90="i2",VLOOKUP(F90,'Appendix 1 Rules'!$A$1:$N$16,14))+IF(F90="j",VLOOKUP(F90,'Appendix 1 Rules'!$A$1:$N$16,14))+IF(F90="k",VLOOKUP(F90,'Appendix 1 Rules'!$A$1:$N$16,14)))</f>
        <v/>
      </c>
      <c r="H90" s="93" t="str">
        <f>IF(F90="","",IF(OR(F90="b1",F90="b2",F90="d",F90="f1",F90="f2",F90="h",F90="i1",F90="i2",F90="j",F90="k"),MIN(G90,VLOOKUP(F90,'Appx 1 (Res) Rules'!$A:$D,4,0)),MIN(G90,VLOOKUP(F90,'Appx 1 (Res) Rules'!$A:$D,4,0),SUMPRODUCT(IF(I90="",0,INDEX('Appendix 1 Rules'!$B$2:$B$16,MATCH(F90,'Appendix 1 Rules'!$A$2:$A$16))))+(IF(K90="",0,INDEX('Appendix 1 Rules'!$C$2:$C$16,MATCH(F90,'Appendix 1 Rules'!$A$2:$A$16))))+(IF(M90="",0,INDEX('Appendix 1 Rules'!$D$2:$D$16,MATCH(F90,'Appendix 1 Rules'!$A$2:$A$16))))+(IF(O90="",0,INDEX('Appendix 1 Rules'!$E$2:$E$16,MATCH(F90,'Appendix 1 Rules'!$A$2:$A$16))))+(IF(Q90="",0,INDEX('Appendix 1 Rules'!$F$2:$F$16,MATCH(F90,'Appendix 1 Rules'!$A$2:$A$16))))+(IF(S90="",0,INDEX('Appendix 1 Rules'!$G$2:$G$16,MATCH(F90,'Appendix 1 Rules'!$A$2:$A$16))))+(IF(U90="",0,INDEX('Appendix 1 Rules'!$H$2:$H$16,MATCH(F90,'Appendix 1 Rules'!$A$2:$A$16))))+(IF(W90="",0,INDEX('Appendix 1 Rules'!$I$2:$I$16,MATCH(F90,'Appendix 1 Rules'!$A$2:$A$16))))+(IF(Y90="",0,INDEX('Appendix 1 Rules'!$J$2:$J$16,MATCH(F90,'Appendix 1 Rules'!$A$2:$A$16))))+(IF(AA90="",0,INDEX('Appendix 1 Rules'!$K$2:$K$16,MATCH(F90,'Appendix 1 Rules'!$A$2:$A$16))))+(IF(AC90="",0,INDEX('Appendix 1 Rules'!$L$2:$L$16,MATCH(F90,'Appendix 1 Rules'!$A$2:$A$16))))+(IF(AE90="",0,INDEX('Appendix 1 Rules'!$M$2:$M$16,MATCH(F90,'Appendix 1 Rules'!$A$2:$A$16))))+IF(F90="b1",VLOOKUP(F90,'Appendix 1 Rules'!$A$1:$N$16,14))+IF(F90="b2",VLOOKUP(F90,'Appendix 1 Rules'!$A$1:$N$16,14))+IF(F90="d",VLOOKUP(F90,'Appendix 1 Rules'!$A$1:$N$16,14))+IF(F90="f1",VLOOKUP(F90,'Appendix 1 Rules'!$A$1:$N$16,14))+IF(F90="f2",VLOOKUP(F90,'Appendix 1 Rules'!$A$1:$N$16,14))+IF(F90="g",VLOOKUP(F90,'Appendix 1 Rules'!$A$1:$N$16,14))+IF(F90="h",VLOOKUP(F90,'Appendix 1 Rules'!$A$1:$N$16,14))+IF(F90="i1",VLOOKUP(F90,'Appendix 1 Rules'!$A$1:$N$16,14))+IF(F90="i2",VLOOKUP(F90,'Appendix 1 Rules'!$A$1:$N$16,14))+IF(F90="j",VLOOKUP(F90,'Appendix 1 Rules'!$A$1:$N$16,14))+IF(F90="k",VLOOKUP(F90,'Appendix 1 Rules'!$A$1:$N$16,14)))))</f>
        <v/>
      </c>
      <c r="I90" s="14"/>
      <c r="J90" s="17"/>
      <c r="K90" s="14"/>
      <c r="L90" s="17"/>
      <c r="M90" s="14"/>
      <c r="N90" s="17"/>
      <c r="O90" s="14"/>
      <c r="P90" s="17"/>
      <c r="Q90" s="90"/>
      <c r="R90" s="17"/>
      <c r="S90" s="14"/>
      <c r="T90" s="17"/>
      <c r="U90" s="14"/>
      <c r="V90" s="17"/>
      <c r="W90" s="91"/>
      <c r="X90" s="17"/>
      <c r="Y90" s="91"/>
      <c r="Z90" s="17"/>
      <c r="AA90" s="11"/>
      <c r="AB90" s="16"/>
      <c r="AC90" s="11"/>
      <c r="AD90" s="16"/>
      <c r="AE90" s="11"/>
      <c r="AF90" s="16"/>
    </row>
    <row r="91" spans="1:32" ht="18" customHeight="1" x14ac:dyDescent="0.2">
      <c r="B91" s="92"/>
      <c r="C91" s="12"/>
      <c r="D91" s="13"/>
      <c r="E91" s="12"/>
      <c r="F91" s="11"/>
      <c r="G91" s="26" t="str">
        <f>IF(F91="","",SUMPRODUCT(IF(I91="",0,INDEX('Appendix 1 Rules'!$B$2:$B$16,MATCH(F91,'Appendix 1 Rules'!$A$2:$A$16))))+(IF(K91="",0,INDEX('Appendix 1 Rules'!$C$2:$C$16,MATCH(F91,'Appendix 1 Rules'!$A$2:$A$16))))+(IF(M91="",0,INDEX('Appendix 1 Rules'!$D$2:$D$16,MATCH(F91,'Appendix 1 Rules'!$A$2:$A$16))))+(IF(O91="",0,INDEX('Appendix 1 Rules'!$E$2:$E$16,MATCH(F91,'Appendix 1 Rules'!$A$2:$A$16))))+(IF(Q91="",0,INDEX('Appendix 1 Rules'!$F$2:$F$16,MATCH(F91,'Appendix 1 Rules'!$A$2:$A$16))))+(IF(S91="",0,INDEX('Appendix 1 Rules'!$G$2:$G$16,MATCH(F91,'Appendix 1 Rules'!$A$2:$A$16))))+(IF(U91="",0,INDEX('Appendix 1 Rules'!$H$2:$H$16,MATCH(F91,'Appendix 1 Rules'!$A$2:$A$16))))+(IF(W91="",0,INDEX('Appendix 1 Rules'!$I$2:$I$16,MATCH(F91,'Appendix 1 Rules'!$A$2:$A$16))))+(IF(Y91="",0,INDEX('Appendix 1 Rules'!$J$2:$J$16,MATCH(F91,'Appendix 1 Rules'!$A$2:$A$16))))+(IF(AA91="",0,INDEX('Appendix 1 Rules'!$K$2:$K$16,MATCH(F91,'Appendix 1 Rules'!$A$2:$A$16))))+(IF(AC91="",0,INDEX('Appendix 1 Rules'!$L$2:$L$16,MATCH(F91,'Appendix 1 Rules'!$A$2:$A$16))))+(IF(AE91="",0,INDEX('Appendix 1 Rules'!$M$2:$M$16,MATCH(F91,'Appendix 1 Rules'!$A$2:$A$16))))+IF(F91="b1",VLOOKUP(F91,'Appendix 1 Rules'!$A$1:$N$16,14))+IF(F91="b2",VLOOKUP(F91,'Appendix 1 Rules'!$A$1:$N$16,14))+IF(F91="d",VLOOKUP(F91,'Appendix 1 Rules'!$A$1:$N$16,14))+IF(F91="f1",VLOOKUP(F91,'Appendix 1 Rules'!$A$1:$N$16,14))+IF(F91="f2",VLOOKUP(F91,'Appendix 1 Rules'!$A$1:$N$16,14))+IF(F91="g",VLOOKUP(F91,'Appendix 1 Rules'!$A$1:$N$16,14))+IF(F91="h",VLOOKUP(F91,'Appendix 1 Rules'!$A$1:$N$16,14))+IF(F91="i1",VLOOKUP(F91,'Appendix 1 Rules'!$A$1:$N$16,14))+IF(F91="i2",VLOOKUP(F91,'Appendix 1 Rules'!$A$1:$N$16,14))+IF(F91="j",VLOOKUP(F91,'Appendix 1 Rules'!$A$1:$N$16,14))+IF(F91="k",VLOOKUP(F91,'Appendix 1 Rules'!$A$1:$N$16,14)))</f>
        <v/>
      </c>
      <c r="H91" s="93" t="str">
        <f>IF(F91="","",IF(OR(F91="b1",F91="b2",F91="d",F91="f1",F91="f2",F91="h",F91="i1",F91="i2",F91="j",F91="k"),MIN(G91,VLOOKUP(F91,'Appx 1 (Res) Rules'!$A:$D,4,0)),MIN(G91,VLOOKUP(F91,'Appx 1 (Res) Rules'!$A:$D,4,0),SUMPRODUCT(IF(I91="",0,INDEX('Appendix 1 Rules'!$B$2:$B$16,MATCH(F91,'Appendix 1 Rules'!$A$2:$A$16))))+(IF(K91="",0,INDEX('Appendix 1 Rules'!$C$2:$C$16,MATCH(F91,'Appendix 1 Rules'!$A$2:$A$16))))+(IF(M91="",0,INDEX('Appendix 1 Rules'!$D$2:$D$16,MATCH(F91,'Appendix 1 Rules'!$A$2:$A$16))))+(IF(O91="",0,INDEX('Appendix 1 Rules'!$E$2:$E$16,MATCH(F91,'Appendix 1 Rules'!$A$2:$A$16))))+(IF(Q91="",0,INDEX('Appendix 1 Rules'!$F$2:$F$16,MATCH(F91,'Appendix 1 Rules'!$A$2:$A$16))))+(IF(S91="",0,INDEX('Appendix 1 Rules'!$G$2:$G$16,MATCH(F91,'Appendix 1 Rules'!$A$2:$A$16))))+(IF(U91="",0,INDEX('Appendix 1 Rules'!$H$2:$H$16,MATCH(F91,'Appendix 1 Rules'!$A$2:$A$16))))+(IF(W91="",0,INDEX('Appendix 1 Rules'!$I$2:$I$16,MATCH(F91,'Appendix 1 Rules'!$A$2:$A$16))))+(IF(Y91="",0,INDEX('Appendix 1 Rules'!$J$2:$J$16,MATCH(F91,'Appendix 1 Rules'!$A$2:$A$16))))+(IF(AA91="",0,INDEX('Appendix 1 Rules'!$K$2:$K$16,MATCH(F91,'Appendix 1 Rules'!$A$2:$A$16))))+(IF(AC91="",0,INDEX('Appendix 1 Rules'!$L$2:$L$16,MATCH(F91,'Appendix 1 Rules'!$A$2:$A$16))))+(IF(AE91="",0,INDEX('Appendix 1 Rules'!$M$2:$M$16,MATCH(F91,'Appendix 1 Rules'!$A$2:$A$16))))+IF(F91="b1",VLOOKUP(F91,'Appendix 1 Rules'!$A$1:$N$16,14))+IF(F91="b2",VLOOKUP(F91,'Appendix 1 Rules'!$A$1:$N$16,14))+IF(F91="d",VLOOKUP(F91,'Appendix 1 Rules'!$A$1:$N$16,14))+IF(F91="f1",VLOOKUP(F91,'Appendix 1 Rules'!$A$1:$N$16,14))+IF(F91="f2",VLOOKUP(F91,'Appendix 1 Rules'!$A$1:$N$16,14))+IF(F91="g",VLOOKUP(F91,'Appendix 1 Rules'!$A$1:$N$16,14))+IF(F91="h",VLOOKUP(F91,'Appendix 1 Rules'!$A$1:$N$16,14))+IF(F91="i1",VLOOKUP(F91,'Appendix 1 Rules'!$A$1:$N$16,14))+IF(F91="i2",VLOOKUP(F91,'Appendix 1 Rules'!$A$1:$N$16,14))+IF(F91="j",VLOOKUP(F91,'Appendix 1 Rules'!$A$1:$N$16,14))+IF(F91="k",VLOOKUP(F91,'Appendix 1 Rules'!$A$1:$N$16,14)))))</f>
        <v/>
      </c>
      <c r="I91" s="15"/>
      <c r="J91" s="16"/>
      <c r="K91" s="15"/>
      <c r="L91" s="16"/>
      <c r="M91" s="15"/>
      <c r="N91" s="16"/>
      <c r="O91" s="15"/>
      <c r="P91" s="16"/>
      <c r="Q91" s="15"/>
      <c r="R91" s="16"/>
      <c r="S91" s="15"/>
      <c r="T91" s="16"/>
      <c r="U91" s="15"/>
      <c r="V91" s="16"/>
      <c r="W91" s="15"/>
      <c r="X91" s="16"/>
      <c r="Y91" s="15"/>
      <c r="Z91" s="16"/>
      <c r="AA91" s="11"/>
      <c r="AB91" s="16"/>
      <c r="AC91" s="11"/>
      <c r="AD91" s="16"/>
      <c r="AE91" s="11"/>
      <c r="AF91" s="16"/>
    </row>
    <row r="92" spans="1:32" ht="18" customHeight="1" x14ac:dyDescent="0.2">
      <c r="B92" s="92"/>
      <c r="C92" s="12"/>
      <c r="D92" s="13"/>
      <c r="E92" s="12"/>
      <c r="F92" s="11"/>
      <c r="G92" s="26" t="str">
        <f>IF(F92="","",SUMPRODUCT(IF(I92="",0,INDEX('Appendix 1 Rules'!$B$2:$B$16,MATCH(F92,'Appendix 1 Rules'!$A$2:$A$16))))+(IF(K92="",0,INDEX('Appendix 1 Rules'!$C$2:$C$16,MATCH(F92,'Appendix 1 Rules'!$A$2:$A$16))))+(IF(M92="",0,INDEX('Appendix 1 Rules'!$D$2:$D$16,MATCH(F92,'Appendix 1 Rules'!$A$2:$A$16))))+(IF(O92="",0,INDEX('Appendix 1 Rules'!$E$2:$E$16,MATCH(F92,'Appendix 1 Rules'!$A$2:$A$16))))+(IF(Q92="",0,INDEX('Appendix 1 Rules'!$F$2:$F$16,MATCH(F92,'Appendix 1 Rules'!$A$2:$A$16))))+(IF(S92="",0,INDEX('Appendix 1 Rules'!$G$2:$G$16,MATCH(F92,'Appendix 1 Rules'!$A$2:$A$16))))+(IF(U92="",0,INDEX('Appendix 1 Rules'!$H$2:$H$16,MATCH(F92,'Appendix 1 Rules'!$A$2:$A$16))))+(IF(W92="",0,INDEX('Appendix 1 Rules'!$I$2:$I$16,MATCH(F92,'Appendix 1 Rules'!$A$2:$A$16))))+(IF(Y92="",0,INDEX('Appendix 1 Rules'!$J$2:$J$16,MATCH(F92,'Appendix 1 Rules'!$A$2:$A$16))))+(IF(AA92="",0,INDEX('Appendix 1 Rules'!$K$2:$K$16,MATCH(F92,'Appendix 1 Rules'!$A$2:$A$16))))+(IF(AC92="",0,INDEX('Appendix 1 Rules'!$L$2:$L$16,MATCH(F92,'Appendix 1 Rules'!$A$2:$A$16))))+(IF(AE92="",0,INDEX('Appendix 1 Rules'!$M$2:$M$16,MATCH(F92,'Appendix 1 Rules'!$A$2:$A$16))))+IF(F92="b1",VLOOKUP(F92,'Appendix 1 Rules'!$A$1:$N$16,14))+IF(F92="b2",VLOOKUP(F92,'Appendix 1 Rules'!$A$1:$N$16,14))+IF(F92="d",VLOOKUP(F92,'Appendix 1 Rules'!$A$1:$N$16,14))+IF(F92="f1",VLOOKUP(F92,'Appendix 1 Rules'!$A$1:$N$16,14))+IF(F92="f2",VLOOKUP(F92,'Appendix 1 Rules'!$A$1:$N$16,14))+IF(F92="g",VLOOKUP(F92,'Appendix 1 Rules'!$A$1:$N$16,14))+IF(F92="h",VLOOKUP(F92,'Appendix 1 Rules'!$A$1:$N$16,14))+IF(F92="i1",VLOOKUP(F92,'Appendix 1 Rules'!$A$1:$N$16,14))+IF(F92="i2",VLOOKUP(F92,'Appendix 1 Rules'!$A$1:$N$16,14))+IF(F92="j",VLOOKUP(F92,'Appendix 1 Rules'!$A$1:$N$16,14))+IF(F92="k",VLOOKUP(F92,'Appendix 1 Rules'!$A$1:$N$16,14)))</f>
        <v/>
      </c>
      <c r="H92" s="93" t="str">
        <f>IF(F92="","",IF(OR(F92="b1",F92="b2",F92="d",F92="f1",F92="f2",F92="h",F92="i1",F92="i2",F92="j",F92="k"),MIN(G92,VLOOKUP(F92,'Appx 1 (Res) Rules'!$A:$D,4,0)),MIN(G92,VLOOKUP(F92,'Appx 1 (Res) Rules'!$A:$D,4,0),SUMPRODUCT(IF(I92="",0,INDEX('Appendix 1 Rules'!$B$2:$B$16,MATCH(F92,'Appendix 1 Rules'!$A$2:$A$16))))+(IF(K92="",0,INDEX('Appendix 1 Rules'!$C$2:$C$16,MATCH(F92,'Appendix 1 Rules'!$A$2:$A$16))))+(IF(M92="",0,INDEX('Appendix 1 Rules'!$D$2:$D$16,MATCH(F92,'Appendix 1 Rules'!$A$2:$A$16))))+(IF(O92="",0,INDEX('Appendix 1 Rules'!$E$2:$E$16,MATCH(F92,'Appendix 1 Rules'!$A$2:$A$16))))+(IF(Q92="",0,INDEX('Appendix 1 Rules'!$F$2:$F$16,MATCH(F92,'Appendix 1 Rules'!$A$2:$A$16))))+(IF(S92="",0,INDEX('Appendix 1 Rules'!$G$2:$G$16,MATCH(F92,'Appendix 1 Rules'!$A$2:$A$16))))+(IF(U92="",0,INDEX('Appendix 1 Rules'!$H$2:$H$16,MATCH(F92,'Appendix 1 Rules'!$A$2:$A$16))))+(IF(W92="",0,INDEX('Appendix 1 Rules'!$I$2:$I$16,MATCH(F92,'Appendix 1 Rules'!$A$2:$A$16))))+(IF(Y92="",0,INDEX('Appendix 1 Rules'!$J$2:$J$16,MATCH(F92,'Appendix 1 Rules'!$A$2:$A$16))))+(IF(AA92="",0,INDEX('Appendix 1 Rules'!$K$2:$K$16,MATCH(F92,'Appendix 1 Rules'!$A$2:$A$16))))+(IF(AC92="",0,INDEX('Appendix 1 Rules'!$L$2:$L$16,MATCH(F92,'Appendix 1 Rules'!$A$2:$A$16))))+(IF(AE92="",0,INDEX('Appendix 1 Rules'!$M$2:$M$16,MATCH(F92,'Appendix 1 Rules'!$A$2:$A$16))))+IF(F92="b1",VLOOKUP(F92,'Appendix 1 Rules'!$A$1:$N$16,14))+IF(F92="b2",VLOOKUP(F92,'Appendix 1 Rules'!$A$1:$N$16,14))+IF(F92="d",VLOOKUP(F92,'Appendix 1 Rules'!$A$1:$N$16,14))+IF(F92="f1",VLOOKUP(F92,'Appendix 1 Rules'!$A$1:$N$16,14))+IF(F92="f2",VLOOKUP(F92,'Appendix 1 Rules'!$A$1:$N$16,14))+IF(F92="g",VLOOKUP(F92,'Appendix 1 Rules'!$A$1:$N$16,14))+IF(F92="h",VLOOKUP(F92,'Appendix 1 Rules'!$A$1:$N$16,14))+IF(F92="i1",VLOOKUP(F92,'Appendix 1 Rules'!$A$1:$N$16,14))+IF(F92="i2",VLOOKUP(F92,'Appendix 1 Rules'!$A$1:$N$16,14))+IF(F92="j",VLOOKUP(F92,'Appendix 1 Rules'!$A$1:$N$16,14))+IF(F92="k",VLOOKUP(F92,'Appendix 1 Rules'!$A$1:$N$16,14)))))</f>
        <v/>
      </c>
      <c r="I92" s="14"/>
      <c r="J92" s="17"/>
      <c r="K92" s="14"/>
      <c r="L92" s="17"/>
      <c r="M92" s="14"/>
      <c r="N92" s="17"/>
      <c r="O92" s="14"/>
      <c r="P92" s="17"/>
      <c r="Q92" s="90"/>
      <c r="R92" s="17"/>
      <c r="S92" s="14"/>
      <c r="T92" s="17"/>
      <c r="U92" s="14"/>
      <c r="V92" s="17"/>
      <c r="W92" s="91"/>
      <c r="X92" s="17"/>
      <c r="Y92" s="91"/>
      <c r="Z92" s="17"/>
      <c r="AA92" s="11"/>
      <c r="AB92" s="16"/>
      <c r="AC92" s="11"/>
      <c r="AD92" s="16"/>
      <c r="AE92" s="11"/>
      <c r="AF92" s="16"/>
    </row>
    <row r="93" spans="1:32" ht="18" customHeight="1" x14ac:dyDescent="0.2">
      <c r="B93" s="92"/>
      <c r="C93" s="12"/>
      <c r="D93" s="13"/>
      <c r="E93" s="12"/>
      <c r="F93" s="11"/>
      <c r="G93" s="26" t="str">
        <f>IF(F93="","",SUMPRODUCT(IF(I93="",0,INDEX('Appendix 1 Rules'!$B$2:$B$16,MATCH(F93,'Appendix 1 Rules'!$A$2:$A$16))))+(IF(K93="",0,INDEX('Appendix 1 Rules'!$C$2:$C$16,MATCH(F93,'Appendix 1 Rules'!$A$2:$A$16))))+(IF(M93="",0,INDEX('Appendix 1 Rules'!$D$2:$D$16,MATCH(F93,'Appendix 1 Rules'!$A$2:$A$16))))+(IF(O93="",0,INDEX('Appendix 1 Rules'!$E$2:$E$16,MATCH(F93,'Appendix 1 Rules'!$A$2:$A$16))))+(IF(Q93="",0,INDEX('Appendix 1 Rules'!$F$2:$F$16,MATCH(F93,'Appendix 1 Rules'!$A$2:$A$16))))+(IF(S93="",0,INDEX('Appendix 1 Rules'!$G$2:$G$16,MATCH(F93,'Appendix 1 Rules'!$A$2:$A$16))))+(IF(U93="",0,INDEX('Appendix 1 Rules'!$H$2:$H$16,MATCH(F93,'Appendix 1 Rules'!$A$2:$A$16))))+(IF(W93="",0,INDEX('Appendix 1 Rules'!$I$2:$I$16,MATCH(F93,'Appendix 1 Rules'!$A$2:$A$16))))+(IF(Y93="",0,INDEX('Appendix 1 Rules'!$J$2:$J$16,MATCH(F93,'Appendix 1 Rules'!$A$2:$A$16))))+(IF(AA93="",0,INDEX('Appendix 1 Rules'!$K$2:$K$16,MATCH(F93,'Appendix 1 Rules'!$A$2:$A$16))))+(IF(AC93="",0,INDEX('Appendix 1 Rules'!$L$2:$L$16,MATCH(F93,'Appendix 1 Rules'!$A$2:$A$16))))+(IF(AE93="",0,INDEX('Appendix 1 Rules'!$M$2:$M$16,MATCH(F93,'Appendix 1 Rules'!$A$2:$A$16))))+IF(F93="b1",VLOOKUP(F93,'Appendix 1 Rules'!$A$1:$N$16,14))+IF(F93="b2",VLOOKUP(F93,'Appendix 1 Rules'!$A$1:$N$16,14))+IF(F93="d",VLOOKUP(F93,'Appendix 1 Rules'!$A$1:$N$16,14))+IF(F93="f1",VLOOKUP(F93,'Appendix 1 Rules'!$A$1:$N$16,14))+IF(F93="f2",VLOOKUP(F93,'Appendix 1 Rules'!$A$1:$N$16,14))+IF(F93="g",VLOOKUP(F93,'Appendix 1 Rules'!$A$1:$N$16,14))+IF(F93="h",VLOOKUP(F93,'Appendix 1 Rules'!$A$1:$N$16,14))+IF(F93="i1",VLOOKUP(F93,'Appendix 1 Rules'!$A$1:$N$16,14))+IF(F93="i2",VLOOKUP(F93,'Appendix 1 Rules'!$A$1:$N$16,14))+IF(F93="j",VLOOKUP(F93,'Appendix 1 Rules'!$A$1:$N$16,14))+IF(F93="k",VLOOKUP(F93,'Appendix 1 Rules'!$A$1:$N$16,14)))</f>
        <v/>
      </c>
      <c r="H93" s="93" t="str">
        <f>IF(F93="","",IF(OR(F93="b1",F93="b2",F93="d",F93="f1",F93="f2",F93="h",F93="i1",F93="i2",F93="j",F93="k"),MIN(G93,VLOOKUP(F93,'Appx 1 (Res) Rules'!$A:$D,4,0)),MIN(G93,VLOOKUP(F93,'Appx 1 (Res) Rules'!$A:$D,4,0),SUMPRODUCT(IF(I93="",0,INDEX('Appendix 1 Rules'!$B$2:$B$16,MATCH(F93,'Appendix 1 Rules'!$A$2:$A$16))))+(IF(K93="",0,INDEX('Appendix 1 Rules'!$C$2:$C$16,MATCH(F93,'Appendix 1 Rules'!$A$2:$A$16))))+(IF(M93="",0,INDEX('Appendix 1 Rules'!$D$2:$D$16,MATCH(F93,'Appendix 1 Rules'!$A$2:$A$16))))+(IF(O93="",0,INDEX('Appendix 1 Rules'!$E$2:$E$16,MATCH(F93,'Appendix 1 Rules'!$A$2:$A$16))))+(IF(Q93="",0,INDEX('Appendix 1 Rules'!$F$2:$F$16,MATCH(F93,'Appendix 1 Rules'!$A$2:$A$16))))+(IF(S93="",0,INDEX('Appendix 1 Rules'!$G$2:$G$16,MATCH(F93,'Appendix 1 Rules'!$A$2:$A$16))))+(IF(U93="",0,INDEX('Appendix 1 Rules'!$H$2:$H$16,MATCH(F93,'Appendix 1 Rules'!$A$2:$A$16))))+(IF(W93="",0,INDEX('Appendix 1 Rules'!$I$2:$I$16,MATCH(F93,'Appendix 1 Rules'!$A$2:$A$16))))+(IF(Y93="",0,INDEX('Appendix 1 Rules'!$J$2:$J$16,MATCH(F93,'Appendix 1 Rules'!$A$2:$A$16))))+(IF(AA93="",0,INDEX('Appendix 1 Rules'!$K$2:$K$16,MATCH(F93,'Appendix 1 Rules'!$A$2:$A$16))))+(IF(AC93="",0,INDEX('Appendix 1 Rules'!$L$2:$L$16,MATCH(F93,'Appendix 1 Rules'!$A$2:$A$16))))+(IF(AE93="",0,INDEX('Appendix 1 Rules'!$M$2:$M$16,MATCH(F93,'Appendix 1 Rules'!$A$2:$A$16))))+IF(F93="b1",VLOOKUP(F93,'Appendix 1 Rules'!$A$1:$N$16,14))+IF(F93="b2",VLOOKUP(F93,'Appendix 1 Rules'!$A$1:$N$16,14))+IF(F93="d",VLOOKUP(F93,'Appendix 1 Rules'!$A$1:$N$16,14))+IF(F93="f1",VLOOKUP(F93,'Appendix 1 Rules'!$A$1:$N$16,14))+IF(F93="f2",VLOOKUP(F93,'Appendix 1 Rules'!$A$1:$N$16,14))+IF(F93="g",VLOOKUP(F93,'Appendix 1 Rules'!$A$1:$N$16,14))+IF(F93="h",VLOOKUP(F93,'Appendix 1 Rules'!$A$1:$N$16,14))+IF(F93="i1",VLOOKUP(F93,'Appendix 1 Rules'!$A$1:$N$16,14))+IF(F93="i2",VLOOKUP(F93,'Appendix 1 Rules'!$A$1:$N$16,14))+IF(F93="j",VLOOKUP(F93,'Appendix 1 Rules'!$A$1:$N$16,14))+IF(F93="k",VLOOKUP(F93,'Appendix 1 Rules'!$A$1:$N$16,14)))))</f>
        <v/>
      </c>
      <c r="I93" s="15"/>
      <c r="J93" s="16"/>
      <c r="K93" s="15"/>
      <c r="L93" s="16"/>
      <c r="M93" s="15"/>
      <c r="N93" s="16"/>
      <c r="O93" s="15"/>
      <c r="P93" s="16"/>
      <c r="Q93" s="15"/>
      <c r="R93" s="16"/>
      <c r="S93" s="15"/>
      <c r="T93" s="16"/>
      <c r="U93" s="15"/>
      <c r="V93" s="16"/>
      <c r="W93" s="15"/>
      <c r="X93" s="16"/>
      <c r="Y93" s="15"/>
      <c r="Z93" s="16"/>
      <c r="AA93" s="11"/>
      <c r="AB93" s="16"/>
      <c r="AC93" s="11"/>
      <c r="AD93" s="16"/>
      <c r="AE93" s="11"/>
      <c r="AF93" s="16"/>
    </row>
    <row r="94" spans="1:32" ht="18" customHeight="1" x14ac:dyDescent="0.2">
      <c r="A94" s="94"/>
      <c r="B94" s="92"/>
      <c r="C94" s="12"/>
      <c r="D94" s="13"/>
      <c r="E94" s="12"/>
      <c r="F94" s="11"/>
      <c r="G94" s="26" t="str">
        <f>IF(F94="","",SUMPRODUCT(IF(I94="",0,INDEX('Appendix 1 Rules'!$B$2:$B$16,MATCH(F94,'Appendix 1 Rules'!$A$2:$A$16))))+(IF(K94="",0,INDEX('Appendix 1 Rules'!$C$2:$C$16,MATCH(F94,'Appendix 1 Rules'!$A$2:$A$16))))+(IF(M94="",0,INDEX('Appendix 1 Rules'!$D$2:$D$16,MATCH(F94,'Appendix 1 Rules'!$A$2:$A$16))))+(IF(O94="",0,INDEX('Appendix 1 Rules'!$E$2:$E$16,MATCH(F94,'Appendix 1 Rules'!$A$2:$A$16))))+(IF(Q94="",0,INDEX('Appendix 1 Rules'!$F$2:$F$16,MATCH(F94,'Appendix 1 Rules'!$A$2:$A$16))))+(IF(S94="",0,INDEX('Appendix 1 Rules'!$G$2:$G$16,MATCH(F94,'Appendix 1 Rules'!$A$2:$A$16))))+(IF(U94="",0,INDEX('Appendix 1 Rules'!$H$2:$H$16,MATCH(F94,'Appendix 1 Rules'!$A$2:$A$16))))+(IF(W94="",0,INDEX('Appendix 1 Rules'!$I$2:$I$16,MATCH(F94,'Appendix 1 Rules'!$A$2:$A$16))))+(IF(Y94="",0,INDEX('Appendix 1 Rules'!$J$2:$J$16,MATCH(F94,'Appendix 1 Rules'!$A$2:$A$16))))+(IF(AA94="",0,INDEX('Appendix 1 Rules'!$K$2:$K$16,MATCH(F94,'Appendix 1 Rules'!$A$2:$A$16))))+(IF(AC94="",0,INDEX('Appendix 1 Rules'!$L$2:$L$16,MATCH(F94,'Appendix 1 Rules'!$A$2:$A$16))))+(IF(AE94="",0,INDEX('Appendix 1 Rules'!$M$2:$M$16,MATCH(F94,'Appendix 1 Rules'!$A$2:$A$16))))+IF(F94="b1",VLOOKUP(F94,'Appendix 1 Rules'!$A$1:$N$16,14))+IF(F94="b2",VLOOKUP(F94,'Appendix 1 Rules'!$A$1:$N$16,14))+IF(F94="d",VLOOKUP(F94,'Appendix 1 Rules'!$A$1:$N$16,14))+IF(F94="f1",VLOOKUP(F94,'Appendix 1 Rules'!$A$1:$N$16,14))+IF(F94="f2",VLOOKUP(F94,'Appendix 1 Rules'!$A$1:$N$16,14))+IF(F94="g",VLOOKUP(F94,'Appendix 1 Rules'!$A$1:$N$16,14))+IF(F94="h",VLOOKUP(F94,'Appendix 1 Rules'!$A$1:$N$16,14))+IF(F94="i1",VLOOKUP(F94,'Appendix 1 Rules'!$A$1:$N$16,14))+IF(F94="i2",VLOOKUP(F94,'Appendix 1 Rules'!$A$1:$N$16,14))+IF(F94="j",VLOOKUP(F94,'Appendix 1 Rules'!$A$1:$N$16,14))+IF(F94="k",VLOOKUP(F94,'Appendix 1 Rules'!$A$1:$N$16,14)))</f>
        <v/>
      </c>
      <c r="H94" s="93" t="str">
        <f>IF(F94="","",IF(OR(F94="b1",F94="b2",F94="d",F94="f1",F94="f2",F94="h",F94="i1",F94="i2",F94="j",F94="k"),MIN(G94,VLOOKUP(F94,'Appx 1 (Res) Rules'!$A:$D,4,0)),MIN(G94,VLOOKUP(F94,'Appx 1 (Res) Rules'!$A:$D,4,0),SUMPRODUCT(IF(I94="",0,INDEX('Appendix 1 Rules'!$B$2:$B$16,MATCH(F94,'Appendix 1 Rules'!$A$2:$A$16))))+(IF(K94="",0,INDEX('Appendix 1 Rules'!$C$2:$C$16,MATCH(F94,'Appendix 1 Rules'!$A$2:$A$16))))+(IF(M94="",0,INDEX('Appendix 1 Rules'!$D$2:$D$16,MATCH(F94,'Appendix 1 Rules'!$A$2:$A$16))))+(IF(O94="",0,INDEX('Appendix 1 Rules'!$E$2:$E$16,MATCH(F94,'Appendix 1 Rules'!$A$2:$A$16))))+(IF(Q94="",0,INDEX('Appendix 1 Rules'!$F$2:$F$16,MATCH(F94,'Appendix 1 Rules'!$A$2:$A$16))))+(IF(S94="",0,INDEX('Appendix 1 Rules'!$G$2:$G$16,MATCH(F94,'Appendix 1 Rules'!$A$2:$A$16))))+(IF(U94="",0,INDEX('Appendix 1 Rules'!$H$2:$H$16,MATCH(F94,'Appendix 1 Rules'!$A$2:$A$16))))+(IF(W94="",0,INDEX('Appendix 1 Rules'!$I$2:$I$16,MATCH(F94,'Appendix 1 Rules'!$A$2:$A$16))))+(IF(Y94="",0,INDEX('Appendix 1 Rules'!$J$2:$J$16,MATCH(F94,'Appendix 1 Rules'!$A$2:$A$16))))+(IF(AA94="",0,INDEX('Appendix 1 Rules'!$K$2:$K$16,MATCH(F94,'Appendix 1 Rules'!$A$2:$A$16))))+(IF(AC94="",0,INDEX('Appendix 1 Rules'!$L$2:$L$16,MATCH(F94,'Appendix 1 Rules'!$A$2:$A$16))))+(IF(AE94="",0,INDEX('Appendix 1 Rules'!$M$2:$M$16,MATCH(F94,'Appendix 1 Rules'!$A$2:$A$16))))+IF(F94="b1",VLOOKUP(F94,'Appendix 1 Rules'!$A$1:$N$16,14))+IF(F94="b2",VLOOKUP(F94,'Appendix 1 Rules'!$A$1:$N$16,14))+IF(F94="d",VLOOKUP(F94,'Appendix 1 Rules'!$A$1:$N$16,14))+IF(F94="f1",VLOOKUP(F94,'Appendix 1 Rules'!$A$1:$N$16,14))+IF(F94="f2",VLOOKUP(F94,'Appendix 1 Rules'!$A$1:$N$16,14))+IF(F94="g",VLOOKUP(F94,'Appendix 1 Rules'!$A$1:$N$16,14))+IF(F94="h",VLOOKUP(F94,'Appendix 1 Rules'!$A$1:$N$16,14))+IF(F94="i1",VLOOKUP(F94,'Appendix 1 Rules'!$A$1:$N$16,14))+IF(F94="i2",VLOOKUP(F94,'Appendix 1 Rules'!$A$1:$N$16,14))+IF(F94="j",VLOOKUP(F94,'Appendix 1 Rules'!$A$1:$N$16,14))+IF(F94="k",VLOOKUP(F94,'Appendix 1 Rules'!$A$1:$N$16,14)))))</f>
        <v/>
      </c>
      <c r="I94" s="14"/>
      <c r="J94" s="17"/>
      <c r="K94" s="14"/>
      <c r="L94" s="17"/>
      <c r="M94" s="14"/>
      <c r="N94" s="17"/>
      <c r="O94" s="14"/>
      <c r="P94" s="17"/>
      <c r="Q94" s="90"/>
      <c r="R94" s="17"/>
      <c r="S94" s="14"/>
      <c r="T94" s="17"/>
      <c r="U94" s="14"/>
      <c r="V94" s="17"/>
      <c r="W94" s="91"/>
      <c r="X94" s="17"/>
      <c r="Y94" s="91"/>
      <c r="Z94" s="17"/>
      <c r="AA94" s="11"/>
      <c r="AB94" s="16"/>
      <c r="AC94" s="11"/>
      <c r="AD94" s="16"/>
      <c r="AE94" s="11"/>
      <c r="AF94" s="16"/>
    </row>
    <row r="95" spans="1:32" ht="18" customHeight="1" x14ac:dyDescent="0.2">
      <c r="B95" s="92"/>
      <c r="C95" s="12"/>
      <c r="D95" s="13"/>
      <c r="E95" s="12"/>
      <c r="F95" s="11"/>
      <c r="G95" s="26" t="str">
        <f>IF(F95="","",SUMPRODUCT(IF(I95="",0,INDEX('Appendix 1 Rules'!$B$2:$B$16,MATCH(F95,'Appendix 1 Rules'!$A$2:$A$16))))+(IF(K95="",0,INDEX('Appendix 1 Rules'!$C$2:$C$16,MATCH(F95,'Appendix 1 Rules'!$A$2:$A$16))))+(IF(M95="",0,INDEX('Appendix 1 Rules'!$D$2:$D$16,MATCH(F95,'Appendix 1 Rules'!$A$2:$A$16))))+(IF(O95="",0,INDEX('Appendix 1 Rules'!$E$2:$E$16,MATCH(F95,'Appendix 1 Rules'!$A$2:$A$16))))+(IF(Q95="",0,INDEX('Appendix 1 Rules'!$F$2:$F$16,MATCH(F95,'Appendix 1 Rules'!$A$2:$A$16))))+(IF(S95="",0,INDEX('Appendix 1 Rules'!$G$2:$G$16,MATCH(F95,'Appendix 1 Rules'!$A$2:$A$16))))+(IF(U95="",0,INDEX('Appendix 1 Rules'!$H$2:$H$16,MATCH(F95,'Appendix 1 Rules'!$A$2:$A$16))))+(IF(W95="",0,INDEX('Appendix 1 Rules'!$I$2:$I$16,MATCH(F95,'Appendix 1 Rules'!$A$2:$A$16))))+(IF(Y95="",0,INDEX('Appendix 1 Rules'!$J$2:$J$16,MATCH(F95,'Appendix 1 Rules'!$A$2:$A$16))))+(IF(AA95="",0,INDEX('Appendix 1 Rules'!$K$2:$K$16,MATCH(F95,'Appendix 1 Rules'!$A$2:$A$16))))+(IF(AC95="",0,INDEX('Appendix 1 Rules'!$L$2:$L$16,MATCH(F95,'Appendix 1 Rules'!$A$2:$A$16))))+(IF(AE95="",0,INDEX('Appendix 1 Rules'!$M$2:$M$16,MATCH(F95,'Appendix 1 Rules'!$A$2:$A$16))))+IF(F95="b1",VLOOKUP(F95,'Appendix 1 Rules'!$A$1:$N$16,14))+IF(F95="b2",VLOOKUP(F95,'Appendix 1 Rules'!$A$1:$N$16,14))+IF(F95="d",VLOOKUP(F95,'Appendix 1 Rules'!$A$1:$N$16,14))+IF(F95="f1",VLOOKUP(F95,'Appendix 1 Rules'!$A$1:$N$16,14))+IF(F95="f2",VLOOKUP(F95,'Appendix 1 Rules'!$A$1:$N$16,14))+IF(F95="g",VLOOKUP(F95,'Appendix 1 Rules'!$A$1:$N$16,14))+IF(F95="h",VLOOKUP(F95,'Appendix 1 Rules'!$A$1:$N$16,14))+IF(F95="i1",VLOOKUP(F95,'Appendix 1 Rules'!$A$1:$N$16,14))+IF(F95="i2",VLOOKUP(F95,'Appendix 1 Rules'!$A$1:$N$16,14))+IF(F95="j",VLOOKUP(F95,'Appendix 1 Rules'!$A$1:$N$16,14))+IF(F95="k",VLOOKUP(F95,'Appendix 1 Rules'!$A$1:$N$16,14)))</f>
        <v/>
      </c>
      <c r="H95" s="93" t="str">
        <f>IF(F95="","",IF(OR(F95="b1",F95="b2",F95="d",F95="f1",F95="f2",F95="h",F95="i1",F95="i2",F95="j",F95="k"),MIN(G95,VLOOKUP(F95,'Appx 1 (Res) Rules'!$A:$D,4,0)),MIN(G95,VLOOKUP(F95,'Appx 1 (Res) Rules'!$A:$D,4,0),SUMPRODUCT(IF(I95="",0,INDEX('Appendix 1 Rules'!$B$2:$B$16,MATCH(F95,'Appendix 1 Rules'!$A$2:$A$16))))+(IF(K95="",0,INDEX('Appendix 1 Rules'!$C$2:$C$16,MATCH(F95,'Appendix 1 Rules'!$A$2:$A$16))))+(IF(M95="",0,INDEX('Appendix 1 Rules'!$D$2:$D$16,MATCH(F95,'Appendix 1 Rules'!$A$2:$A$16))))+(IF(O95="",0,INDEX('Appendix 1 Rules'!$E$2:$E$16,MATCH(F95,'Appendix 1 Rules'!$A$2:$A$16))))+(IF(Q95="",0,INDEX('Appendix 1 Rules'!$F$2:$F$16,MATCH(F95,'Appendix 1 Rules'!$A$2:$A$16))))+(IF(S95="",0,INDEX('Appendix 1 Rules'!$G$2:$G$16,MATCH(F95,'Appendix 1 Rules'!$A$2:$A$16))))+(IF(U95="",0,INDEX('Appendix 1 Rules'!$H$2:$H$16,MATCH(F95,'Appendix 1 Rules'!$A$2:$A$16))))+(IF(W95="",0,INDEX('Appendix 1 Rules'!$I$2:$I$16,MATCH(F95,'Appendix 1 Rules'!$A$2:$A$16))))+(IF(Y95="",0,INDEX('Appendix 1 Rules'!$J$2:$J$16,MATCH(F95,'Appendix 1 Rules'!$A$2:$A$16))))+(IF(AA95="",0,INDEX('Appendix 1 Rules'!$K$2:$K$16,MATCH(F95,'Appendix 1 Rules'!$A$2:$A$16))))+(IF(AC95="",0,INDEX('Appendix 1 Rules'!$L$2:$L$16,MATCH(F95,'Appendix 1 Rules'!$A$2:$A$16))))+(IF(AE95="",0,INDEX('Appendix 1 Rules'!$M$2:$M$16,MATCH(F95,'Appendix 1 Rules'!$A$2:$A$16))))+IF(F95="b1",VLOOKUP(F95,'Appendix 1 Rules'!$A$1:$N$16,14))+IF(F95="b2",VLOOKUP(F95,'Appendix 1 Rules'!$A$1:$N$16,14))+IF(F95="d",VLOOKUP(F95,'Appendix 1 Rules'!$A$1:$N$16,14))+IF(F95="f1",VLOOKUP(F95,'Appendix 1 Rules'!$A$1:$N$16,14))+IF(F95="f2",VLOOKUP(F95,'Appendix 1 Rules'!$A$1:$N$16,14))+IF(F95="g",VLOOKUP(F95,'Appendix 1 Rules'!$A$1:$N$16,14))+IF(F95="h",VLOOKUP(F95,'Appendix 1 Rules'!$A$1:$N$16,14))+IF(F95="i1",VLOOKUP(F95,'Appendix 1 Rules'!$A$1:$N$16,14))+IF(F95="i2",VLOOKUP(F95,'Appendix 1 Rules'!$A$1:$N$16,14))+IF(F95="j",VLOOKUP(F95,'Appendix 1 Rules'!$A$1:$N$16,14))+IF(F95="k",VLOOKUP(F95,'Appendix 1 Rules'!$A$1:$N$16,14)))))</f>
        <v/>
      </c>
      <c r="I95" s="15"/>
      <c r="J95" s="16"/>
      <c r="K95" s="15"/>
      <c r="L95" s="16"/>
      <c r="M95" s="15"/>
      <c r="N95" s="16"/>
      <c r="O95" s="15"/>
      <c r="P95" s="16"/>
      <c r="Q95" s="15"/>
      <c r="R95" s="16"/>
      <c r="S95" s="15"/>
      <c r="T95" s="16"/>
      <c r="U95" s="15"/>
      <c r="V95" s="16"/>
      <c r="W95" s="15"/>
      <c r="X95" s="16"/>
      <c r="Y95" s="15"/>
      <c r="Z95" s="16"/>
      <c r="AA95" s="11"/>
      <c r="AB95" s="16"/>
      <c r="AC95" s="11"/>
      <c r="AD95" s="16"/>
      <c r="AE95" s="11"/>
      <c r="AF95" s="16"/>
    </row>
    <row r="96" spans="1:32" ht="18" customHeight="1" x14ac:dyDescent="0.2">
      <c r="B96" s="92"/>
      <c r="C96" s="12"/>
      <c r="D96" s="13"/>
      <c r="E96" s="12"/>
      <c r="F96" s="11"/>
      <c r="G96" s="26" t="str">
        <f>IF(F96="","",SUMPRODUCT(IF(I96="",0,INDEX('Appendix 1 Rules'!$B$2:$B$16,MATCH(F96,'Appendix 1 Rules'!$A$2:$A$16))))+(IF(K96="",0,INDEX('Appendix 1 Rules'!$C$2:$C$16,MATCH(F96,'Appendix 1 Rules'!$A$2:$A$16))))+(IF(M96="",0,INDEX('Appendix 1 Rules'!$D$2:$D$16,MATCH(F96,'Appendix 1 Rules'!$A$2:$A$16))))+(IF(O96="",0,INDEX('Appendix 1 Rules'!$E$2:$E$16,MATCH(F96,'Appendix 1 Rules'!$A$2:$A$16))))+(IF(Q96="",0,INDEX('Appendix 1 Rules'!$F$2:$F$16,MATCH(F96,'Appendix 1 Rules'!$A$2:$A$16))))+(IF(S96="",0,INDEX('Appendix 1 Rules'!$G$2:$G$16,MATCH(F96,'Appendix 1 Rules'!$A$2:$A$16))))+(IF(U96="",0,INDEX('Appendix 1 Rules'!$H$2:$H$16,MATCH(F96,'Appendix 1 Rules'!$A$2:$A$16))))+(IF(W96="",0,INDEX('Appendix 1 Rules'!$I$2:$I$16,MATCH(F96,'Appendix 1 Rules'!$A$2:$A$16))))+(IF(Y96="",0,INDEX('Appendix 1 Rules'!$J$2:$J$16,MATCH(F96,'Appendix 1 Rules'!$A$2:$A$16))))+(IF(AA96="",0,INDEX('Appendix 1 Rules'!$K$2:$K$16,MATCH(F96,'Appendix 1 Rules'!$A$2:$A$16))))+(IF(AC96="",0,INDEX('Appendix 1 Rules'!$L$2:$L$16,MATCH(F96,'Appendix 1 Rules'!$A$2:$A$16))))+(IF(AE96="",0,INDEX('Appendix 1 Rules'!$M$2:$M$16,MATCH(F96,'Appendix 1 Rules'!$A$2:$A$16))))+IF(F96="b1",VLOOKUP(F96,'Appendix 1 Rules'!$A$1:$N$16,14))+IF(F96="b2",VLOOKUP(F96,'Appendix 1 Rules'!$A$1:$N$16,14))+IF(F96="d",VLOOKUP(F96,'Appendix 1 Rules'!$A$1:$N$16,14))+IF(F96="f1",VLOOKUP(F96,'Appendix 1 Rules'!$A$1:$N$16,14))+IF(F96="f2",VLOOKUP(F96,'Appendix 1 Rules'!$A$1:$N$16,14))+IF(F96="g",VLOOKUP(F96,'Appendix 1 Rules'!$A$1:$N$16,14))+IF(F96="h",VLOOKUP(F96,'Appendix 1 Rules'!$A$1:$N$16,14))+IF(F96="i1",VLOOKUP(F96,'Appendix 1 Rules'!$A$1:$N$16,14))+IF(F96="i2",VLOOKUP(F96,'Appendix 1 Rules'!$A$1:$N$16,14))+IF(F96="j",VLOOKUP(F96,'Appendix 1 Rules'!$A$1:$N$16,14))+IF(F96="k",VLOOKUP(F96,'Appendix 1 Rules'!$A$1:$N$16,14)))</f>
        <v/>
      </c>
      <c r="H96" s="93" t="str">
        <f>IF(F96="","",IF(OR(F96="b1",F96="b2",F96="d",F96="f1",F96="f2",F96="h",F96="i1",F96="i2",F96="j",F96="k"),MIN(G96,VLOOKUP(F96,'Appx 1 (Res) Rules'!$A:$D,4,0)),MIN(G96,VLOOKUP(F96,'Appx 1 (Res) Rules'!$A:$D,4,0),SUMPRODUCT(IF(I96="",0,INDEX('Appendix 1 Rules'!$B$2:$B$16,MATCH(F96,'Appendix 1 Rules'!$A$2:$A$16))))+(IF(K96="",0,INDEX('Appendix 1 Rules'!$C$2:$C$16,MATCH(F96,'Appendix 1 Rules'!$A$2:$A$16))))+(IF(M96="",0,INDEX('Appendix 1 Rules'!$D$2:$D$16,MATCH(F96,'Appendix 1 Rules'!$A$2:$A$16))))+(IF(O96="",0,INDEX('Appendix 1 Rules'!$E$2:$E$16,MATCH(F96,'Appendix 1 Rules'!$A$2:$A$16))))+(IF(Q96="",0,INDEX('Appendix 1 Rules'!$F$2:$F$16,MATCH(F96,'Appendix 1 Rules'!$A$2:$A$16))))+(IF(S96="",0,INDEX('Appendix 1 Rules'!$G$2:$G$16,MATCH(F96,'Appendix 1 Rules'!$A$2:$A$16))))+(IF(U96="",0,INDEX('Appendix 1 Rules'!$H$2:$H$16,MATCH(F96,'Appendix 1 Rules'!$A$2:$A$16))))+(IF(W96="",0,INDEX('Appendix 1 Rules'!$I$2:$I$16,MATCH(F96,'Appendix 1 Rules'!$A$2:$A$16))))+(IF(Y96="",0,INDEX('Appendix 1 Rules'!$J$2:$J$16,MATCH(F96,'Appendix 1 Rules'!$A$2:$A$16))))+(IF(AA96="",0,INDEX('Appendix 1 Rules'!$K$2:$K$16,MATCH(F96,'Appendix 1 Rules'!$A$2:$A$16))))+(IF(AC96="",0,INDEX('Appendix 1 Rules'!$L$2:$L$16,MATCH(F96,'Appendix 1 Rules'!$A$2:$A$16))))+(IF(AE96="",0,INDEX('Appendix 1 Rules'!$M$2:$M$16,MATCH(F96,'Appendix 1 Rules'!$A$2:$A$16))))+IF(F96="b1",VLOOKUP(F96,'Appendix 1 Rules'!$A$1:$N$16,14))+IF(F96="b2",VLOOKUP(F96,'Appendix 1 Rules'!$A$1:$N$16,14))+IF(F96="d",VLOOKUP(F96,'Appendix 1 Rules'!$A$1:$N$16,14))+IF(F96="f1",VLOOKUP(F96,'Appendix 1 Rules'!$A$1:$N$16,14))+IF(F96="f2",VLOOKUP(F96,'Appendix 1 Rules'!$A$1:$N$16,14))+IF(F96="g",VLOOKUP(F96,'Appendix 1 Rules'!$A$1:$N$16,14))+IF(F96="h",VLOOKUP(F96,'Appendix 1 Rules'!$A$1:$N$16,14))+IF(F96="i1",VLOOKUP(F96,'Appendix 1 Rules'!$A$1:$N$16,14))+IF(F96="i2",VLOOKUP(F96,'Appendix 1 Rules'!$A$1:$N$16,14))+IF(F96="j",VLOOKUP(F96,'Appendix 1 Rules'!$A$1:$N$16,14))+IF(F96="k",VLOOKUP(F96,'Appendix 1 Rules'!$A$1:$N$16,14)))))</f>
        <v/>
      </c>
      <c r="I96" s="14"/>
      <c r="J96" s="17"/>
      <c r="K96" s="14"/>
      <c r="L96" s="17"/>
      <c r="M96" s="14"/>
      <c r="N96" s="17"/>
      <c r="O96" s="14"/>
      <c r="P96" s="17"/>
      <c r="Q96" s="90"/>
      <c r="R96" s="17"/>
      <c r="S96" s="14"/>
      <c r="T96" s="17"/>
      <c r="U96" s="14"/>
      <c r="V96" s="17"/>
      <c r="W96" s="91"/>
      <c r="X96" s="17"/>
      <c r="Y96" s="91"/>
      <c r="Z96" s="17"/>
      <c r="AA96" s="11"/>
      <c r="AB96" s="16"/>
      <c r="AC96" s="11"/>
      <c r="AD96" s="16"/>
      <c r="AE96" s="11"/>
      <c r="AF96" s="16"/>
    </row>
    <row r="97" spans="1:32" ht="18" customHeight="1" x14ac:dyDescent="0.2">
      <c r="B97" s="92"/>
      <c r="C97" s="12"/>
      <c r="D97" s="13"/>
      <c r="E97" s="12"/>
      <c r="F97" s="11"/>
      <c r="G97" s="26" t="str">
        <f>IF(F97="","",SUMPRODUCT(IF(I97="",0,INDEX('Appendix 1 Rules'!$B$2:$B$16,MATCH(F97,'Appendix 1 Rules'!$A$2:$A$16))))+(IF(K97="",0,INDEX('Appendix 1 Rules'!$C$2:$C$16,MATCH(F97,'Appendix 1 Rules'!$A$2:$A$16))))+(IF(M97="",0,INDEX('Appendix 1 Rules'!$D$2:$D$16,MATCH(F97,'Appendix 1 Rules'!$A$2:$A$16))))+(IF(O97="",0,INDEX('Appendix 1 Rules'!$E$2:$E$16,MATCH(F97,'Appendix 1 Rules'!$A$2:$A$16))))+(IF(Q97="",0,INDEX('Appendix 1 Rules'!$F$2:$F$16,MATCH(F97,'Appendix 1 Rules'!$A$2:$A$16))))+(IF(S97="",0,INDEX('Appendix 1 Rules'!$G$2:$G$16,MATCH(F97,'Appendix 1 Rules'!$A$2:$A$16))))+(IF(U97="",0,INDEX('Appendix 1 Rules'!$H$2:$H$16,MATCH(F97,'Appendix 1 Rules'!$A$2:$A$16))))+(IF(W97="",0,INDEX('Appendix 1 Rules'!$I$2:$I$16,MATCH(F97,'Appendix 1 Rules'!$A$2:$A$16))))+(IF(Y97="",0,INDEX('Appendix 1 Rules'!$J$2:$J$16,MATCH(F97,'Appendix 1 Rules'!$A$2:$A$16))))+(IF(AA97="",0,INDEX('Appendix 1 Rules'!$K$2:$K$16,MATCH(F97,'Appendix 1 Rules'!$A$2:$A$16))))+(IF(AC97="",0,INDEX('Appendix 1 Rules'!$L$2:$L$16,MATCH(F97,'Appendix 1 Rules'!$A$2:$A$16))))+(IF(AE97="",0,INDEX('Appendix 1 Rules'!$M$2:$M$16,MATCH(F97,'Appendix 1 Rules'!$A$2:$A$16))))+IF(F97="b1",VLOOKUP(F97,'Appendix 1 Rules'!$A$1:$N$16,14))+IF(F97="b2",VLOOKUP(F97,'Appendix 1 Rules'!$A$1:$N$16,14))+IF(F97="d",VLOOKUP(F97,'Appendix 1 Rules'!$A$1:$N$16,14))+IF(F97="f1",VLOOKUP(F97,'Appendix 1 Rules'!$A$1:$N$16,14))+IF(F97="f2",VLOOKUP(F97,'Appendix 1 Rules'!$A$1:$N$16,14))+IF(F97="g",VLOOKUP(F97,'Appendix 1 Rules'!$A$1:$N$16,14))+IF(F97="h",VLOOKUP(F97,'Appendix 1 Rules'!$A$1:$N$16,14))+IF(F97="i1",VLOOKUP(F97,'Appendix 1 Rules'!$A$1:$N$16,14))+IF(F97="i2",VLOOKUP(F97,'Appendix 1 Rules'!$A$1:$N$16,14))+IF(F97="j",VLOOKUP(F97,'Appendix 1 Rules'!$A$1:$N$16,14))+IF(F97="k",VLOOKUP(F97,'Appendix 1 Rules'!$A$1:$N$16,14)))</f>
        <v/>
      </c>
      <c r="H97" s="93" t="str">
        <f>IF(F97="","",IF(OR(F97="b1",F97="b2",F97="d",F97="f1",F97="f2",F97="h",F97="i1",F97="i2",F97="j",F97="k"),MIN(G97,VLOOKUP(F97,'Appx 1 (Res) Rules'!$A:$D,4,0)),MIN(G97,VLOOKUP(F97,'Appx 1 (Res) Rules'!$A:$D,4,0),SUMPRODUCT(IF(I97="",0,INDEX('Appendix 1 Rules'!$B$2:$B$16,MATCH(F97,'Appendix 1 Rules'!$A$2:$A$16))))+(IF(K97="",0,INDEX('Appendix 1 Rules'!$C$2:$C$16,MATCH(F97,'Appendix 1 Rules'!$A$2:$A$16))))+(IF(M97="",0,INDEX('Appendix 1 Rules'!$D$2:$D$16,MATCH(F97,'Appendix 1 Rules'!$A$2:$A$16))))+(IF(O97="",0,INDEX('Appendix 1 Rules'!$E$2:$E$16,MATCH(F97,'Appendix 1 Rules'!$A$2:$A$16))))+(IF(Q97="",0,INDEX('Appendix 1 Rules'!$F$2:$F$16,MATCH(F97,'Appendix 1 Rules'!$A$2:$A$16))))+(IF(S97="",0,INDEX('Appendix 1 Rules'!$G$2:$G$16,MATCH(F97,'Appendix 1 Rules'!$A$2:$A$16))))+(IF(U97="",0,INDEX('Appendix 1 Rules'!$H$2:$H$16,MATCH(F97,'Appendix 1 Rules'!$A$2:$A$16))))+(IF(W97="",0,INDEX('Appendix 1 Rules'!$I$2:$I$16,MATCH(F97,'Appendix 1 Rules'!$A$2:$A$16))))+(IF(Y97="",0,INDEX('Appendix 1 Rules'!$J$2:$J$16,MATCH(F97,'Appendix 1 Rules'!$A$2:$A$16))))+(IF(AA97="",0,INDEX('Appendix 1 Rules'!$K$2:$K$16,MATCH(F97,'Appendix 1 Rules'!$A$2:$A$16))))+(IF(AC97="",0,INDEX('Appendix 1 Rules'!$L$2:$L$16,MATCH(F97,'Appendix 1 Rules'!$A$2:$A$16))))+(IF(AE97="",0,INDEX('Appendix 1 Rules'!$M$2:$M$16,MATCH(F97,'Appendix 1 Rules'!$A$2:$A$16))))+IF(F97="b1",VLOOKUP(F97,'Appendix 1 Rules'!$A$1:$N$16,14))+IF(F97="b2",VLOOKUP(F97,'Appendix 1 Rules'!$A$1:$N$16,14))+IF(F97="d",VLOOKUP(F97,'Appendix 1 Rules'!$A$1:$N$16,14))+IF(F97="f1",VLOOKUP(F97,'Appendix 1 Rules'!$A$1:$N$16,14))+IF(F97="f2",VLOOKUP(F97,'Appendix 1 Rules'!$A$1:$N$16,14))+IF(F97="g",VLOOKUP(F97,'Appendix 1 Rules'!$A$1:$N$16,14))+IF(F97="h",VLOOKUP(F97,'Appendix 1 Rules'!$A$1:$N$16,14))+IF(F97="i1",VLOOKUP(F97,'Appendix 1 Rules'!$A$1:$N$16,14))+IF(F97="i2",VLOOKUP(F97,'Appendix 1 Rules'!$A$1:$N$16,14))+IF(F97="j",VLOOKUP(F97,'Appendix 1 Rules'!$A$1:$N$16,14))+IF(F97="k",VLOOKUP(F97,'Appendix 1 Rules'!$A$1:$N$16,14)))))</f>
        <v/>
      </c>
      <c r="I97" s="15"/>
      <c r="J97" s="16"/>
      <c r="K97" s="15"/>
      <c r="L97" s="16"/>
      <c r="M97" s="15"/>
      <c r="N97" s="16"/>
      <c r="O97" s="15"/>
      <c r="P97" s="16"/>
      <c r="Q97" s="15"/>
      <c r="R97" s="16"/>
      <c r="S97" s="15"/>
      <c r="T97" s="16"/>
      <c r="U97" s="15"/>
      <c r="V97" s="16"/>
      <c r="W97" s="15"/>
      <c r="X97" s="16"/>
      <c r="Y97" s="15"/>
      <c r="Z97" s="16"/>
      <c r="AA97" s="11"/>
      <c r="AB97" s="16"/>
      <c r="AC97" s="11"/>
      <c r="AD97" s="16"/>
      <c r="AE97" s="11"/>
      <c r="AF97" s="16"/>
    </row>
    <row r="98" spans="1:32" ht="18" customHeight="1" x14ac:dyDescent="0.2">
      <c r="B98" s="92"/>
      <c r="C98" s="12"/>
      <c r="D98" s="13"/>
      <c r="E98" s="12"/>
      <c r="F98" s="11"/>
      <c r="G98" s="26" t="str">
        <f>IF(F98="","",SUMPRODUCT(IF(I98="",0,INDEX('Appendix 1 Rules'!$B$2:$B$16,MATCH(F98,'Appendix 1 Rules'!$A$2:$A$16))))+(IF(K98="",0,INDEX('Appendix 1 Rules'!$C$2:$C$16,MATCH(F98,'Appendix 1 Rules'!$A$2:$A$16))))+(IF(M98="",0,INDEX('Appendix 1 Rules'!$D$2:$D$16,MATCH(F98,'Appendix 1 Rules'!$A$2:$A$16))))+(IF(O98="",0,INDEX('Appendix 1 Rules'!$E$2:$E$16,MATCH(F98,'Appendix 1 Rules'!$A$2:$A$16))))+(IF(Q98="",0,INDEX('Appendix 1 Rules'!$F$2:$F$16,MATCH(F98,'Appendix 1 Rules'!$A$2:$A$16))))+(IF(S98="",0,INDEX('Appendix 1 Rules'!$G$2:$G$16,MATCH(F98,'Appendix 1 Rules'!$A$2:$A$16))))+(IF(U98="",0,INDEX('Appendix 1 Rules'!$H$2:$H$16,MATCH(F98,'Appendix 1 Rules'!$A$2:$A$16))))+(IF(W98="",0,INDEX('Appendix 1 Rules'!$I$2:$I$16,MATCH(F98,'Appendix 1 Rules'!$A$2:$A$16))))+(IF(Y98="",0,INDEX('Appendix 1 Rules'!$J$2:$J$16,MATCH(F98,'Appendix 1 Rules'!$A$2:$A$16))))+(IF(AA98="",0,INDEX('Appendix 1 Rules'!$K$2:$K$16,MATCH(F98,'Appendix 1 Rules'!$A$2:$A$16))))+(IF(AC98="",0,INDEX('Appendix 1 Rules'!$L$2:$L$16,MATCH(F98,'Appendix 1 Rules'!$A$2:$A$16))))+(IF(AE98="",0,INDEX('Appendix 1 Rules'!$M$2:$M$16,MATCH(F98,'Appendix 1 Rules'!$A$2:$A$16))))+IF(F98="b1",VLOOKUP(F98,'Appendix 1 Rules'!$A$1:$N$16,14))+IF(F98="b2",VLOOKUP(F98,'Appendix 1 Rules'!$A$1:$N$16,14))+IF(F98="d",VLOOKUP(F98,'Appendix 1 Rules'!$A$1:$N$16,14))+IF(F98="f1",VLOOKUP(F98,'Appendix 1 Rules'!$A$1:$N$16,14))+IF(F98="f2",VLOOKUP(F98,'Appendix 1 Rules'!$A$1:$N$16,14))+IF(F98="g",VLOOKUP(F98,'Appendix 1 Rules'!$A$1:$N$16,14))+IF(F98="h",VLOOKUP(F98,'Appendix 1 Rules'!$A$1:$N$16,14))+IF(F98="i1",VLOOKUP(F98,'Appendix 1 Rules'!$A$1:$N$16,14))+IF(F98="i2",VLOOKUP(F98,'Appendix 1 Rules'!$A$1:$N$16,14))+IF(F98="j",VLOOKUP(F98,'Appendix 1 Rules'!$A$1:$N$16,14))+IF(F98="k",VLOOKUP(F98,'Appendix 1 Rules'!$A$1:$N$16,14)))</f>
        <v/>
      </c>
      <c r="H98" s="93" t="str">
        <f>IF(F98="","",IF(OR(F98="b1",F98="b2",F98="d",F98="f1",F98="f2",F98="h",F98="i1",F98="i2",F98="j",F98="k"),MIN(G98,VLOOKUP(F98,'Appx 1 (Res) Rules'!$A:$D,4,0)),MIN(G98,VLOOKUP(F98,'Appx 1 (Res) Rules'!$A:$D,4,0),SUMPRODUCT(IF(I98="",0,INDEX('Appendix 1 Rules'!$B$2:$B$16,MATCH(F98,'Appendix 1 Rules'!$A$2:$A$16))))+(IF(K98="",0,INDEX('Appendix 1 Rules'!$C$2:$C$16,MATCH(F98,'Appendix 1 Rules'!$A$2:$A$16))))+(IF(M98="",0,INDEX('Appendix 1 Rules'!$D$2:$D$16,MATCH(F98,'Appendix 1 Rules'!$A$2:$A$16))))+(IF(O98="",0,INDEX('Appendix 1 Rules'!$E$2:$E$16,MATCH(F98,'Appendix 1 Rules'!$A$2:$A$16))))+(IF(Q98="",0,INDEX('Appendix 1 Rules'!$F$2:$F$16,MATCH(F98,'Appendix 1 Rules'!$A$2:$A$16))))+(IF(S98="",0,INDEX('Appendix 1 Rules'!$G$2:$G$16,MATCH(F98,'Appendix 1 Rules'!$A$2:$A$16))))+(IF(U98="",0,INDEX('Appendix 1 Rules'!$H$2:$H$16,MATCH(F98,'Appendix 1 Rules'!$A$2:$A$16))))+(IF(W98="",0,INDEX('Appendix 1 Rules'!$I$2:$I$16,MATCH(F98,'Appendix 1 Rules'!$A$2:$A$16))))+(IF(Y98="",0,INDEX('Appendix 1 Rules'!$J$2:$J$16,MATCH(F98,'Appendix 1 Rules'!$A$2:$A$16))))+(IF(AA98="",0,INDEX('Appendix 1 Rules'!$K$2:$K$16,MATCH(F98,'Appendix 1 Rules'!$A$2:$A$16))))+(IF(AC98="",0,INDEX('Appendix 1 Rules'!$L$2:$L$16,MATCH(F98,'Appendix 1 Rules'!$A$2:$A$16))))+(IF(AE98="",0,INDEX('Appendix 1 Rules'!$M$2:$M$16,MATCH(F98,'Appendix 1 Rules'!$A$2:$A$16))))+IF(F98="b1",VLOOKUP(F98,'Appendix 1 Rules'!$A$1:$N$16,14))+IF(F98="b2",VLOOKUP(F98,'Appendix 1 Rules'!$A$1:$N$16,14))+IF(F98="d",VLOOKUP(F98,'Appendix 1 Rules'!$A$1:$N$16,14))+IF(F98="f1",VLOOKUP(F98,'Appendix 1 Rules'!$A$1:$N$16,14))+IF(F98="f2",VLOOKUP(F98,'Appendix 1 Rules'!$A$1:$N$16,14))+IF(F98="g",VLOOKUP(F98,'Appendix 1 Rules'!$A$1:$N$16,14))+IF(F98="h",VLOOKUP(F98,'Appendix 1 Rules'!$A$1:$N$16,14))+IF(F98="i1",VLOOKUP(F98,'Appendix 1 Rules'!$A$1:$N$16,14))+IF(F98="i2",VLOOKUP(F98,'Appendix 1 Rules'!$A$1:$N$16,14))+IF(F98="j",VLOOKUP(F98,'Appendix 1 Rules'!$A$1:$N$16,14))+IF(F98="k",VLOOKUP(F98,'Appendix 1 Rules'!$A$1:$N$16,14)))))</f>
        <v/>
      </c>
      <c r="I98" s="14"/>
      <c r="J98" s="17"/>
      <c r="K98" s="14"/>
      <c r="L98" s="17"/>
      <c r="M98" s="14"/>
      <c r="N98" s="17"/>
      <c r="O98" s="14"/>
      <c r="P98" s="17"/>
      <c r="Q98" s="90"/>
      <c r="R98" s="17"/>
      <c r="S98" s="14"/>
      <c r="T98" s="17"/>
      <c r="U98" s="14"/>
      <c r="V98" s="17"/>
      <c r="W98" s="91"/>
      <c r="X98" s="17"/>
      <c r="Y98" s="91"/>
      <c r="Z98" s="17"/>
      <c r="AA98" s="11"/>
      <c r="AB98" s="16"/>
      <c r="AC98" s="11"/>
      <c r="AD98" s="16"/>
      <c r="AE98" s="11"/>
      <c r="AF98" s="16"/>
    </row>
    <row r="99" spans="1:32" ht="18" customHeight="1" x14ac:dyDescent="0.2">
      <c r="B99" s="92"/>
      <c r="C99" s="12"/>
      <c r="D99" s="13"/>
      <c r="E99" s="12"/>
      <c r="F99" s="11"/>
      <c r="G99" s="26" t="str">
        <f>IF(F99="","",SUMPRODUCT(IF(I99="",0,INDEX('Appendix 1 Rules'!$B$2:$B$16,MATCH(F99,'Appendix 1 Rules'!$A$2:$A$16))))+(IF(K99="",0,INDEX('Appendix 1 Rules'!$C$2:$C$16,MATCH(F99,'Appendix 1 Rules'!$A$2:$A$16))))+(IF(M99="",0,INDEX('Appendix 1 Rules'!$D$2:$D$16,MATCH(F99,'Appendix 1 Rules'!$A$2:$A$16))))+(IF(O99="",0,INDEX('Appendix 1 Rules'!$E$2:$E$16,MATCH(F99,'Appendix 1 Rules'!$A$2:$A$16))))+(IF(Q99="",0,INDEX('Appendix 1 Rules'!$F$2:$F$16,MATCH(F99,'Appendix 1 Rules'!$A$2:$A$16))))+(IF(S99="",0,INDEX('Appendix 1 Rules'!$G$2:$G$16,MATCH(F99,'Appendix 1 Rules'!$A$2:$A$16))))+(IF(U99="",0,INDEX('Appendix 1 Rules'!$H$2:$H$16,MATCH(F99,'Appendix 1 Rules'!$A$2:$A$16))))+(IF(W99="",0,INDEX('Appendix 1 Rules'!$I$2:$I$16,MATCH(F99,'Appendix 1 Rules'!$A$2:$A$16))))+(IF(Y99="",0,INDEX('Appendix 1 Rules'!$J$2:$J$16,MATCH(F99,'Appendix 1 Rules'!$A$2:$A$16))))+(IF(AA99="",0,INDEX('Appendix 1 Rules'!$K$2:$K$16,MATCH(F99,'Appendix 1 Rules'!$A$2:$A$16))))+(IF(AC99="",0,INDEX('Appendix 1 Rules'!$L$2:$L$16,MATCH(F99,'Appendix 1 Rules'!$A$2:$A$16))))+(IF(AE99="",0,INDEX('Appendix 1 Rules'!$M$2:$M$16,MATCH(F99,'Appendix 1 Rules'!$A$2:$A$16))))+IF(F99="b1",VLOOKUP(F99,'Appendix 1 Rules'!$A$1:$N$16,14))+IF(F99="b2",VLOOKUP(F99,'Appendix 1 Rules'!$A$1:$N$16,14))+IF(F99="d",VLOOKUP(F99,'Appendix 1 Rules'!$A$1:$N$16,14))+IF(F99="f1",VLOOKUP(F99,'Appendix 1 Rules'!$A$1:$N$16,14))+IF(F99="f2",VLOOKUP(F99,'Appendix 1 Rules'!$A$1:$N$16,14))+IF(F99="g",VLOOKUP(F99,'Appendix 1 Rules'!$A$1:$N$16,14))+IF(F99="h",VLOOKUP(F99,'Appendix 1 Rules'!$A$1:$N$16,14))+IF(F99="i1",VLOOKUP(F99,'Appendix 1 Rules'!$A$1:$N$16,14))+IF(F99="i2",VLOOKUP(F99,'Appendix 1 Rules'!$A$1:$N$16,14))+IF(F99="j",VLOOKUP(F99,'Appendix 1 Rules'!$A$1:$N$16,14))+IF(F99="k",VLOOKUP(F99,'Appendix 1 Rules'!$A$1:$N$16,14)))</f>
        <v/>
      </c>
      <c r="H99" s="93" t="str">
        <f>IF(F99="","",IF(OR(F99="b1",F99="b2",F99="d",F99="f1",F99="f2",F99="h",F99="i1",F99="i2",F99="j",F99="k"),MIN(G99,VLOOKUP(F99,'Appx 1 (Res) Rules'!$A:$D,4,0)),MIN(G99,VLOOKUP(F99,'Appx 1 (Res) Rules'!$A:$D,4,0),SUMPRODUCT(IF(I99="",0,INDEX('Appendix 1 Rules'!$B$2:$B$16,MATCH(F99,'Appendix 1 Rules'!$A$2:$A$16))))+(IF(K99="",0,INDEX('Appendix 1 Rules'!$C$2:$C$16,MATCH(F99,'Appendix 1 Rules'!$A$2:$A$16))))+(IF(M99="",0,INDEX('Appendix 1 Rules'!$D$2:$D$16,MATCH(F99,'Appendix 1 Rules'!$A$2:$A$16))))+(IF(O99="",0,INDEX('Appendix 1 Rules'!$E$2:$E$16,MATCH(F99,'Appendix 1 Rules'!$A$2:$A$16))))+(IF(Q99="",0,INDEX('Appendix 1 Rules'!$F$2:$F$16,MATCH(F99,'Appendix 1 Rules'!$A$2:$A$16))))+(IF(S99="",0,INDEX('Appendix 1 Rules'!$G$2:$G$16,MATCH(F99,'Appendix 1 Rules'!$A$2:$A$16))))+(IF(U99="",0,INDEX('Appendix 1 Rules'!$H$2:$H$16,MATCH(F99,'Appendix 1 Rules'!$A$2:$A$16))))+(IF(W99="",0,INDEX('Appendix 1 Rules'!$I$2:$I$16,MATCH(F99,'Appendix 1 Rules'!$A$2:$A$16))))+(IF(Y99="",0,INDEX('Appendix 1 Rules'!$J$2:$J$16,MATCH(F99,'Appendix 1 Rules'!$A$2:$A$16))))+(IF(AA99="",0,INDEX('Appendix 1 Rules'!$K$2:$K$16,MATCH(F99,'Appendix 1 Rules'!$A$2:$A$16))))+(IF(AC99="",0,INDEX('Appendix 1 Rules'!$L$2:$L$16,MATCH(F99,'Appendix 1 Rules'!$A$2:$A$16))))+(IF(AE99="",0,INDEX('Appendix 1 Rules'!$M$2:$M$16,MATCH(F99,'Appendix 1 Rules'!$A$2:$A$16))))+IF(F99="b1",VLOOKUP(F99,'Appendix 1 Rules'!$A$1:$N$16,14))+IF(F99="b2",VLOOKUP(F99,'Appendix 1 Rules'!$A$1:$N$16,14))+IF(F99="d",VLOOKUP(F99,'Appendix 1 Rules'!$A$1:$N$16,14))+IF(F99="f1",VLOOKUP(F99,'Appendix 1 Rules'!$A$1:$N$16,14))+IF(F99="f2",VLOOKUP(F99,'Appendix 1 Rules'!$A$1:$N$16,14))+IF(F99="g",VLOOKUP(F99,'Appendix 1 Rules'!$A$1:$N$16,14))+IF(F99="h",VLOOKUP(F99,'Appendix 1 Rules'!$A$1:$N$16,14))+IF(F99="i1",VLOOKUP(F99,'Appendix 1 Rules'!$A$1:$N$16,14))+IF(F99="i2",VLOOKUP(F99,'Appendix 1 Rules'!$A$1:$N$16,14))+IF(F99="j",VLOOKUP(F99,'Appendix 1 Rules'!$A$1:$N$16,14))+IF(F99="k",VLOOKUP(F99,'Appendix 1 Rules'!$A$1:$N$16,14)))))</f>
        <v/>
      </c>
      <c r="I99" s="15"/>
      <c r="J99" s="16"/>
      <c r="K99" s="15"/>
      <c r="L99" s="16"/>
      <c r="M99" s="15"/>
      <c r="N99" s="16"/>
      <c r="O99" s="15"/>
      <c r="P99" s="16"/>
      <c r="Q99" s="15"/>
      <c r="R99" s="16"/>
      <c r="S99" s="15"/>
      <c r="T99" s="16"/>
      <c r="U99" s="15"/>
      <c r="V99" s="16"/>
      <c r="W99" s="15"/>
      <c r="X99" s="16"/>
      <c r="Y99" s="15"/>
      <c r="Z99" s="16"/>
      <c r="AA99" s="11"/>
      <c r="AB99" s="16"/>
      <c r="AC99" s="11"/>
      <c r="AD99" s="16"/>
      <c r="AE99" s="11"/>
      <c r="AF99" s="16"/>
    </row>
    <row r="100" spans="1:32" ht="18" customHeight="1" x14ac:dyDescent="0.2">
      <c r="B100" s="92"/>
      <c r="C100" s="12"/>
      <c r="D100" s="13"/>
      <c r="E100" s="12"/>
      <c r="F100" s="11"/>
      <c r="G100" s="26" t="str">
        <f>IF(F100="","",SUMPRODUCT(IF(I100="",0,INDEX('Appendix 1 Rules'!$B$2:$B$16,MATCH(F100,'Appendix 1 Rules'!$A$2:$A$16))))+(IF(K100="",0,INDEX('Appendix 1 Rules'!$C$2:$C$16,MATCH(F100,'Appendix 1 Rules'!$A$2:$A$16))))+(IF(M100="",0,INDEX('Appendix 1 Rules'!$D$2:$D$16,MATCH(F100,'Appendix 1 Rules'!$A$2:$A$16))))+(IF(O100="",0,INDEX('Appendix 1 Rules'!$E$2:$E$16,MATCH(F100,'Appendix 1 Rules'!$A$2:$A$16))))+(IF(Q100="",0,INDEX('Appendix 1 Rules'!$F$2:$F$16,MATCH(F100,'Appendix 1 Rules'!$A$2:$A$16))))+(IF(S100="",0,INDEX('Appendix 1 Rules'!$G$2:$G$16,MATCH(F100,'Appendix 1 Rules'!$A$2:$A$16))))+(IF(U100="",0,INDEX('Appendix 1 Rules'!$H$2:$H$16,MATCH(F100,'Appendix 1 Rules'!$A$2:$A$16))))+(IF(W100="",0,INDEX('Appendix 1 Rules'!$I$2:$I$16,MATCH(F100,'Appendix 1 Rules'!$A$2:$A$16))))+(IF(Y100="",0,INDEX('Appendix 1 Rules'!$J$2:$J$16,MATCH(F100,'Appendix 1 Rules'!$A$2:$A$16))))+(IF(AA100="",0,INDEX('Appendix 1 Rules'!$K$2:$K$16,MATCH(F100,'Appendix 1 Rules'!$A$2:$A$16))))+(IF(AC100="",0,INDEX('Appendix 1 Rules'!$L$2:$L$16,MATCH(F100,'Appendix 1 Rules'!$A$2:$A$16))))+(IF(AE100="",0,INDEX('Appendix 1 Rules'!$M$2:$M$16,MATCH(F100,'Appendix 1 Rules'!$A$2:$A$16))))+IF(F100="b1",VLOOKUP(F100,'Appendix 1 Rules'!$A$1:$N$16,14))+IF(F100="b2",VLOOKUP(F100,'Appendix 1 Rules'!$A$1:$N$16,14))+IF(F100="d",VLOOKUP(F100,'Appendix 1 Rules'!$A$1:$N$16,14))+IF(F100="f1",VLOOKUP(F100,'Appendix 1 Rules'!$A$1:$N$16,14))+IF(F100="f2",VLOOKUP(F100,'Appendix 1 Rules'!$A$1:$N$16,14))+IF(F100="g",VLOOKUP(F100,'Appendix 1 Rules'!$A$1:$N$16,14))+IF(F100="h",VLOOKUP(F100,'Appendix 1 Rules'!$A$1:$N$16,14))+IF(F100="i1",VLOOKUP(F100,'Appendix 1 Rules'!$A$1:$N$16,14))+IF(F100="i2",VLOOKUP(F100,'Appendix 1 Rules'!$A$1:$N$16,14))+IF(F100="j",VLOOKUP(F100,'Appendix 1 Rules'!$A$1:$N$16,14))+IF(F100="k",VLOOKUP(F100,'Appendix 1 Rules'!$A$1:$N$16,14)))</f>
        <v/>
      </c>
      <c r="H100" s="93" t="str">
        <f>IF(F100="","",IF(OR(F100="b1",F100="b2",F100="d",F100="f1",F100="f2",F100="h",F100="i1",F100="i2",F100="j",F100="k"),MIN(G100,VLOOKUP(F100,'Appx 1 (Res) Rules'!$A:$D,4,0)),MIN(G100,VLOOKUP(F100,'Appx 1 (Res) Rules'!$A:$D,4,0),SUMPRODUCT(IF(I100="",0,INDEX('Appendix 1 Rules'!$B$2:$B$16,MATCH(F100,'Appendix 1 Rules'!$A$2:$A$16))))+(IF(K100="",0,INDEX('Appendix 1 Rules'!$C$2:$C$16,MATCH(F100,'Appendix 1 Rules'!$A$2:$A$16))))+(IF(M100="",0,INDEX('Appendix 1 Rules'!$D$2:$D$16,MATCH(F100,'Appendix 1 Rules'!$A$2:$A$16))))+(IF(O100="",0,INDEX('Appendix 1 Rules'!$E$2:$E$16,MATCH(F100,'Appendix 1 Rules'!$A$2:$A$16))))+(IF(Q100="",0,INDEX('Appendix 1 Rules'!$F$2:$F$16,MATCH(F100,'Appendix 1 Rules'!$A$2:$A$16))))+(IF(S100="",0,INDEX('Appendix 1 Rules'!$G$2:$G$16,MATCH(F100,'Appendix 1 Rules'!$A$2:$A$16))))+(IF(U100="",0,INDEX('Appendix 1 Rules'!$H$2:$H$16,MATCH(F100,'Appendix 1 Rules'!$A$2:$A$16))))+(IF(W100="",0,INDEX('Appendix 1 Rules'!$I$2:$I$16,MATCH(F100,'Appendix 1 Rules'!$A$2:$A$16))))+(IF(Y100="",0,INDEX('Appendix 1 Rules'!$J$2:$J$16,MATCH(F100,'Appendix 1 Rules'!$A$2:$A$16))))+(IF(AA100="",0,INDEX('Appendix 1 Rules'!$K$2:$K$16,MATCH(F100,'Appendix 1 Rules'!$A$2:$A$16))))+(IF(AC100="",0,INDEX('Appendix 1 Rules'!$L$2:$L$16,MATCH(F100,'Appendix 1 Rules'!$A$2:$A$16))))+(IF(AE100="",0,INDEX('Appendix 1 Rules'!$M$2:$M$16,MATCH(F100,'Appendix 1 Rules'!$A$2:$A$16))))+IF(F100="b1",VLOOKUP(F100,'Appendix 1 Rules'!$A$1:$N$16,14))+IF(F100="b2",VLOOKUP(F100,'Appendix 1 Rules'!$A$1:$N$16,14))+IF(F100="d",VLOOKUP(F100,'Appendix 1 Rules'!$A$1:$N$16,14))+IF(F100="f1",VLOOKUP(F100,'Appendix 1 Rules'!$A$1:$N$16,14))+IF(F100="f2",VLOOKUP(F100,'Appendix 1 Rules'!$A$1:$N$16,14))+IF(F100="g",VLOOKUP(F100,'Appendix 1 Rules'!$A$1:$N$16,14))+IF(F100="h",VLOOKUP(F100,'Appendix 1 Rules'!$A$1:$N$16,14))+IF(F100="i1",VLOOKUP(F100,'Appendix 1 Rules'!$A$1:$N$16,14))+IF(F100="i2",VLOOKUP(F100,'Appendix 1 Rules'!$A$1:$N$16,14))+IF(F100="j",VLOOKUP(F100,'Appendix 1 Rules'!$A$1:$N$16,14))+IF(F100="k",VLOOKUP(F100,'Appendix 1 Rules'!$A$1:$N$16,14)))))</f>
        <v/>
      </c>
      <c r="I100" s="14"/>
      <c r="J100" s="17"/>
      <c r="K100" s="14"/>
      <c r="L100" s="17"/>
      <c r="M100" s="14"/>
      <c r="N100" s="17"/>
      <c r="O100" s="14"/>
      <c r="P100" s="17"/>
      <c r="Q100" s="90"/>
      <c r="R100" s="17"/>
      <c r="S100" s="14"/>
      <c r="T100" s="17"/>
      <c r="U100" s="14"/>
      <c r="V100" s="17"/>
      <c r="W100" s="91"/>
      <c r="X100" s="17"/>
      <c r="Y100" s="91"/>
      <c r="Z100" s="17"/>
      <c r="AA100" s="11"/>
      <c r="AB100" s="16"/>
      <c r="AC100" s="11"/>
      <c r="AD100" s="16"/>
      <c r="AE100" s="11"/>
      <c r="AF100" s="16"/>
    </row>
    <row r="101" spans="1:32" ht="18" customHeight="1" x14ac:dyDescent="0.2">
      <c r="B101" s="92"/>
      <c r="C101" s="12"/>
      <c r="D101" s="13"/>
      <c r="E101" s="12"/>
      <c r="F101" s="11"/>
      <c r="G101" s="26" t="str">
        <f>IF(F101="","",SUMPRODUCT(IF(I101="",0,INDEX('Appendix 1 Rules'!$B$2:$B$16,MATCH(F101,'Appendix 1 Rules'!$A$2:$A$16))))+(IF(K101="",0,INDEX('Appendix 1 Rules'!$C$2:$C$16,MATCH(F101,'Appendix 1 Rules'!$A$2:$A$16))))+(IF(M101="",0,INDEX('Appendix 1 Rules'!$D$2:$D$16,MATCH(F101,'Appendix 1 Rules'!$A$2:$A$16))))+(IF(O101="",0,INDEX('Appendix 1 Rules'!$E$2:$E$16,MATCH(F101,'Appendix 1 Rules'!$A$2:$A$16))))+(IF(Q101="",0,INDEX('Appendix 1 Rules'!$F$2:$F$16,MATCH(F101,'Appendix 1 Rules'!$A$2:$A$16))))+(IF(S101="",0,INDEX('Appendix 1 Rules'!$G$2:$G$16,MATCH(F101,'Appendix 1 Rules'!$A$2:$A$16))))+(IF(U101="",0,INDEX('Appendix 1 Rules'!$H$2:$H$16,MATCH(F101,'Appendix 1 Rules'!$A$2:$A$16))))+(IF(W101="",0,INDEX('Appendix 1 Rules'!$I$2:$I$16,MATCH(F101,'Appendix 1 Rules'!$A$2:$A$16))))+(IF(Y101="",0,INDEX('Appendix 1 Rules'!$J$2:$J$16,MATCH(F101,'Appendix 1 Rules'!$A$2:$A$16))))+(IF(AA101="",0,INDEX('Appendix 1 Rules'!$K$2:$K$16,MATCH(F101,'Appendix 1 Rules'!$A$2:$A$16))))+(IF(AC101="",0,INDEX('Appendix 1 Rules'!$L$2:$L$16,MATCH(F101,'Appendix 1 Rules'!$A$2:$A$16))))+(IF(AE101="",0,INDEX('Appendix 1 Rules'!$M$2:$M$16,MATCH(F101,'Appendix 1 Rules'!$A$2:$A$16))))+IF(F101="b1",VLOOKUP(F101,'Appendix 1 Rules'!$A$1:$N$16,14))+IF(F101="b2",VLOOKUP(F101,'Appendix 1 Rules'!$A$1:$N$16,14))+IF(F101="d",VLOOKUP(F101,'Appendix 1 Rules'!$A$1:$N$16,14))+IF(F101="f1",VLOOKUP(F101,'Appendix 1 Rules'!$A$1:$N$16,14))+IF(F101="f2",VLOOKUP(F101,'Appendix 1 Rules'!$A$1:$N$16,14))+IF(F101="g",VLOOKUP(F101,'Appendix 1 Rules'!$A$1:$N$16,14))+IF(F101="h",VLOOKUP(F101,'Appendix 1 Rules'!$A$1:$N$16,14))+IF(F101="i1",VLOOKUP(F101,'Appendix 1 Rules'!$A$1:$N$16,14))+IF(F101="i2",VLOOKUP(F101,'Appendix 1 Rules'!$A$1:$N$16,14))+IF(F101="j",VLOOKUP(F101,'Appendix 1 Rules'!$A$1:$N$16,14))+IF(F101="k",VLOOKUP(F101,'Appendix 1 Rules'!$A$1:$N$16,14)))</f>
        <v/>
      </c>
      <c r="H101" s="93" t="str">
        <f>IF(F101="","",IF(OR(F101="b1",F101="b2",F101="d",F101="f1",F101="f2",F101="h",F101="i1",F101="i2",F101="j",F101="k"),MIN(G101,VLOOKUP(F101,'Appx 1 (Res) Rules'!$A:$D,4,0)),MIN(G101,VLOOKUP(F101,'Appx 1 (Res) Rules'!$A:$D,4,0),SUMPRODUCT(IF(I101="",0,INDEX('Appendix 1 Rules'!$B$2:$B$16,MATCH(F101,'Appendix 1 Rules'!$A$2:$A$16))))+(IF(K101="",0,INDEX('Appendix 1 Rules'!$C$2:$C$16,MATCH(F101,'Appendix 1 Rules'!$A$2:$A$16))))+(IF(M101="",0,INDEX('Appendix 1 Rules'!$D$2:$D$16,MATCH(F101,'Appendix 1 Rules'!$A$2:$A$16))))+(IF(O101="",0,INDEX('Appendix 1 Rules'!$E$2:$E$16,MATCH(F101,'Appendix 1 Rules'!$A$2:$A$16))))+(IF(Q101="",0,INDEX('Appendix 1 Rules'!$F$2:$F$16,MATCH(F101,'Appendix 1 Rules'!$A$2:$A$16))))+(IF(S101="",0,INDEX('Appendix 1 Rules'!$G$2:$G$16,MATCH(F101,'Appendix 1 Rules'!$A$2:$A$16))))+(IF(U101="",0,INDEX('Appendix 1 Rules'!$H$2:$H$16,MATCH(F101,'Appendix 1 Rules'!$A$2:$A$16))))+(IF(W101="",0,INDEX('Appendix 1 Rules'!$I$2:$I$16,MATCH(F101,'Appendix 1 Rules'!$A$2:$A$16))))+(IF(Y101="",0,INDEX('Appendix 1 Rules'!$J$2:$J$16,MATCH(F101,'Appendix 1 Rules'!$A$2:$A$16))))+(IF(AA101="",0,INDEX('Appendix 1 Rules'!$K$2:$K$16,MATCH(F101,'Appendix 1 Rules'!$A$2:$A$16))))+(IF(AC101="",0,INDEX('Appendix 1 Rules'!$L$2:$L$16,MATCH(F101,'Appendix 1 Rules'!$A$2:$A$16))))+(IF(AE101="",0,INDEX('Appendix 1 Rules'!$M$2:$M$16,MATCH(F101,'Appendix 1 Rules'!$A$2:$A$16))))+IF(F101="b1",VLOOKUP(F101,'Appendix 1 Rules'!$A$1:$N$16,14))+IF(F101="b2",VLOOKUP(F101,'Appendix 1 Rules'!$A$1:$N$16,14))+IF(F101="d",VLOOKUP(F101,'Appendix 1 Rules'!$A$1:$N$16,14))+IF(F101="f1",VLOOKUP(F101,'Appendix 1 Rules'!$A$1:$N$16,14))+IF(F101="f2",VLOOKUP(F101,'Appendix 1 Rules'!$A$1:$N$16,14))+IF(F101="g",VLOOKUP(F101,'Appendix 1 Rules'!$A$1:$N$16,14))+IF(F101="h",VLOOKUP(F101,'Appendix 1 Rules'!$A$1:$N$16,14))+IF(F101="i1",VLOOKUP(F101,'Appendix 1 Rules'!$A$1:$N$16,14))+IF(F101="i2",VLOOKUP(F101,'Appendix 1 Rules'!$A$1:$N$16,14))+IF(F101="j",VLOOKUP(F101,'Appendix 1 Rules'!$A$1:$N$16,14))+IF(F101="k",VLOOKUP(F101,'Appendix 1 Rules'!$A$1:$N$16,14)))))</f>
        <v/>
      </c>
      <c r="I101" s="15"/>
      <c r="J101" s="16"/>
      <c r="K101" s="15"/>
      <c r="L101" s="16"/>
      <c r="M101" s="15"/>
      <c r="N101" s="16"/>
      <c r="O101" s="15"/>
      <c r="P101" s="16"/>
      <c r="Q101" s="15"/>
      <c r="R101" s="16"/>
      <c r="S101" s="15"/>
      <c r="T101" s="16"/>
      <c r="U101" s="15"/>
      <c r="V101" s="16"/>
      <c r="W101" s="15"/>
      <c r="X101" s="16"/>
      <c r="Y101" s="15"/>
      <c r="Z101" s="16"/>
      <c r="AA101" s="11"/>
      <c r="AB101" s="16"/>
      <c r="AC101" s="11"/>
      <c r="AD101" s="16"/>
      <c r="AE101" s="11"/>
      <c r="AF101" s="16"/>
    </row>
    <row r="102" spans="1:32" ht="18" customHeight="1" x14ac:dyDescent="0.2">
      <c r="B102" s="92"/>
      <c r="C102" s="12"/>
      <c r="D102" s="13"/>
      <c r="E102" s="12"/>
      <c r="F102" s="11"/>
      <c r="G102" s="26" t="str">
        <f>IF(F102="","",SUMPRODUCT(IF(I102="",0,INDEX('Appendix 1 Rules'!$B$2:$B$16,MATCH(F102,'Appendix 1 Rules'!$A$2:$A$16))))+(IF(K102="",0,INDEX('Appendix 1 Rules'!$C$2:$C$16,MATCH(F102,'Appendix 1 Rules'!$A$2:$A$16))))+(IF(M102="",0,INDEX('Appendix 1 Rules'!$D$2:$D$16,MATCH(F102,'Appendix 1 Rules'!$A$2:$A$16))))+(IF(O102="",0,INDEX('Appendix 1 Rules'!$E$2:$E$16,MATCH(F102,'Appendix 1 Rules'!$A$2:$A$16))))+(IF(Q102="",0,INDEX('Appendix 1 Rules'!$F$2:$F$16,MATCH(F102,'Appendix 1 Rules'!$A$2:$A$16))))+(IF(S102="",0,INDEX('Appendix 1 Rules'!$G$2:$G$16,MATCH(F102,'Appendix 1 Rules'!$A$2:$A$16))))+(IF(U102="",0,INDEX('Appendix 1 Rules'!$H$2:$H$16,MATCH(F102,'Appendix 1 Rules'!$A$2:$A$16))))+(IF(W102="",0,INDEX('Appendix 1 Rules'!$I$2:$I$16,MATCH(F102,'Appendix 1 Rules'!$A$2:$A$16))))+(IF(Y102="",0,INDEX('Appendix 1 Rules'!$J$2:$J$16,MATCH(F102,'Appendix 1 Rules'!$A$2:$A$16))))+(IF(AA102="",0,INDEX('Appendix 1 Rules'!$K$2:$K$16,MATCH(F102,'Appendix 1 Rules'!$A$2:$A$16))))+(IF(AC102="",0,INDEX('Appendix 1 Rules'!$L$2:$L$16,MATCH(F102,'Appendix 1 Rules'!$A$2:$A$16))))+(IF(AE102="",0,INDEX('Appendix 1 Rules'!$M$2:$M$16,MATCH(F102,'Appendix 1 Rules'!$A$2:$A$16))))+IF(F102="b1",VLOOKUP(F102,'Appendix 1 Rules'!$A$1:$N$16,14))+IF(F102="b2",VLOOKUP(F102,'Appendix 1 Rules'!$A$1:$N$16,14))+IF(F102="d",VLOOKUP(F102,'Appendix 1 Rules'!$A$1:$N$16,14))+IF(F102="f1",VLOOKUP(F102,'Appendix 1 Rules'!$A$1:$N$16,14))+IF(F102="f2",VLOOKUP(F102,'Appendix 1 Rules'!$A$1:$N$16,14))+IF(F102="g",VLOOKUP(F102,'Appendix 1 Rules'!$A$1:$N$16,14))+IF(F102="h",VLOOKUP(F102,'Appendix 1 Rules'!$A$1:$N$16,14))+IF(F102="i1",VLOOKUP(F102,'Appendix 1 Rules'!$A$1:$N$16,14))+IF(F102="i2",VLOOKUP(F102,'Appendix 1 Rules'!$A$1:$N$16,14))+IF(F102="j",VLOOKUP(F102,'Appendix 1 Rules'!$A$1:$N$16,14))+IF(F102="k",VLOOKUP(F102,'Appendix 1 Rules'!$A$1:$N$16,14)))</f>
        <v/>
      </c>
      <c r="H102" s="93" t="str">
        <f>IF(F102="","",IF(OR(F102="b1",F102="b2",F102="d",F102="f1",F102="f2",F102="h",F102="i1",F102="i2",F102="j",F102="k"),MIN(G102,VLOOKUP(F102,'Appx 1 (Res) Rules'!$A:$D,4,0)),MIN(G102,VLOOKUP(F102,'Appx 1 (Res) Rules'!$A:$D,4,0),SUMPRODUCT(IF(I102="",0,INDEX('Appendix 1 Rules'!$B$2:$B$16,MATCH(F102,'Appendix 1 Rules'!$A$2:$A$16))))+(IF(K102="",0,INDEX('Appendix 1 Rules'!$C$2:$C$16,MATCH(F102,'Appendix 1 Rules'!$A$2:$A$16))))+(IF(M102="",0,INDEX('Appendix 1 Rules'!$D$2:$D$16,MATCH(F102,'Appendix 1 Rules'!$A$2:$A$16))))+(IF(O102="",0,INDEX('Appendix 1 Rules'!$E$2:$E$16,MATCH(F102,'Appendix 1 Rules'!$A$2:$A$16))))+(IF(Q102="",0,INDEX('Appendix 1 Rules'!$F$2:$F$16,MATCH(F102,'Appendix 1 Rules'!$A$2:$A$16))))+(IF(S102="",0,INDEX('Appendix 1 Rules'!$G$2:$G$16,MATCH(F102,'Appendix 1 Rules'!$A$2:$A$16))))+(IF(U102="",0,INDEX('Appendix 1 Rules'!$H$2:$H$16,MATCH(F102,'Appendix 1 Rules'!$A$2:$A$16))))+(IF(W102="",0,INDEX('Appendix 1 Rules'!$I$2:$I$16,MATCH(F102,'Appendix 1 Rules'!$A$2:$A$16))))+(IF(Y102="",0,INDEX('Appendix 1 Rules'!$J$2:$J$16,MATCH(F102,'Appendix 1 Rules'!$A$2:$A$16))))+(IF(AA102="",0,INDEX('Appendix 1 Rules'!$K$2:$K$16,MATCH(F102,'Appendix 1 Rules'!$A$2:$A$16))))+(IF(AC102="",0,INDEX('Appendix 1 Rules'!$L$2:$L$16,MATCH(F102,'Appendix 1 Rules'!$A$2:$A$16))))+(IF(AE102="",0,INDEX('Appendix 1 Rules'!$M$2:$M$16,MATCH(F102,'Appendix 1 Rules'!$A$2:$A$16))))+IF(F102="b1",VLOOKUP(F102,'Appendix 1 Rules'!$A$1:$N$16,14))+IF(F102="b2",VLOOKUP(F102,'Appendix 1 Rules'!$A$1:$N$16,14))+IF(F102="d",VLOOKUP(F102,'Appendix 1 Rules'!$A$1:$N$16,14))+IF(F102="f1",VLOOKUP(F102,'Appendix 1 Rules'!$A$1:$N$16,14))+IF(F102="f2",VLOOKUP(F102,'Appendix 1 Rules'!$A$1:$N$16,14))+IF(F102="g",VLOOKUP(F102,'Appendix 1 Rules'!$A$1:$N$16,14))+IF(F102="h",VLOOKUP(F102,'Appendix 1 Rules'!$A$1:$N$16,14))+IF(F102="i1",VLOOKUP(F102,'Appendix 1 Rules'!$A$1:$N$16,14))+IF(F102="i2",VLOOKUP(F102,'Appendix 1 Rules'!$A$1:$N$16,14))+IF(F102="j",VLOOKUP(F102,'Appendix 1 Rules'!$A$1:$N$16,14))+IF(F102="k",VLOOKUP(F102,'Appendix 1 Rules'!$A$1:$N$16,14)))))</f>
        <v/>
      </c>
      <c r="I102" s="14"/>
      <c r="J102" s="17"/>
      <c r="K102" s="14"/>
      <c r="L102" s="17"/>
      <c r="M102" s="14"/>
      <c r="N102" s="17"/>
      <c r="O102" s="14"/>
      <c r="P102" s="17"/>
      <c r="Q102" s="90"/>
      <c r="R102" s="17"/>
      <c r="S102" s="14"/>
      <c r="T102" s="17"/>
      <c r="U102" s="14"/>
      <c r="V102" s="17"/>
      <c r="W102" s="91"/>
      <c r="X102" s="17"/>
      <c r="Y102" s="91"/>
      <c r="Z102" s="17"/>
      <c r="AA102" s="11"/>
      <c r="AB102" s="16"/>
      <c r="AC102" s="11"/>
      <c r="AD102" s="16"/>
      <c r="AE102" s="11"/>
      <c r="AF102" s="16"/>
    </row>
    <row r="103" spans="1:32" ht="18" customHeight="1" x14ac:dyDescent="0.2">
      <c r="B103" s="92"/>
      <c r="C103" s="12"/>
      <c r="D103" s="13"/>
      <c r="E103" s="12"/>
      <c r="F103" s="11"/>
      <c r="G103" s="26" t="str">
        <f>IF(F103="","",SUMPRODUCT(IF(I103="",0,INDEX('Appendix 1 Rules'!$B$2:$B$16,MATCH(F103,'Appendix 1 Rules'!$A$2:$A$16))))+(IF(K103="",0,INDEX('Appendix 1 Rules'!$C$2:$C$16,MATCH(F103,'Appendix 1 Rules'!$A$2:$A$16))))+(IF(M103="",0,INDEX('Appendix 1 Rules'!$D$2:$D$16,MATCH(F103,'Appendix 1 Rules'!$A$2:$A$16))))+(IF(O103="",0,INDEX('Appendix 1 Rules'!$E$2:$E$16,MATCH(F103,'Appendix 1 Rules'!$A$2:$A$16))))+(IF(Q103="",0,INDEX('Appendix 1 Rules'!$F$2:$F$16,MATCH(F103,'Appendix 1 Rules'!$A$2:$A$16))))+(IF(S103="",0,INDEX('Appendix 1 Rules'!$G$2:$G$16,MATCH(F103,'Appendix 1 Rules'!$A$2:$A$16))))+(IF(U103="",0,INDEX('Appendix 1 Rules'!$H$2:$H$16,MATCH(F103,'Appendix 1 Rules'!$A$2:$A$16))))+(IF(W103="",0,INDEX('Appendix 1 Rules'!$I$2:$I$16,MATCH(F103,'Appendix 1 Rules'!$A$2:$A$16))))+(IF(Y103="",0,INDEX('Appendix 1 Rules'!$J$2:$J$16,MATCH(F103,'Appendix 1 Rules'!$A$2:$A$16))))+(IF(AA103="",0,INDEX('Appendix 1 Rules'!$K$2:$K$16,MATCH(F103,'Appendix 1 Rules'!$A$2:$A$16))))+(IF(AC103="",0,INDEX('Appendix 1 Rules'!$L$2:$L$16,MATCH(F103,'Appendix 1 Rules'!$A$2:$A$16))))+(IF(AE103="",0,INDEX('Appendix 1 Rules'!$M$2:$M$16,MATCH(F103,'Appendix 1 Rules'!$A$2:$A$16))))+IF(F103="b1",VLOOKUP(F103,'Appendix 1 Rules'!$A$1:$N$16,14))+IF(F103="b2",VLOOKUP(F103,'Appendix 1 Rules'!$A$1:$N$16,14))+IF(F103="d",VLOOKUP(F103,'Appendix 1 Rules'!$A$1:$N$16,14))+IF(F103="f1",VLOOKUP(F103,'Appendix 1 Rules'!$A$1:$N$16,14))+IF(F103="f2",VLOOKUP(F103,'Appendix 1 Rules'!$A$1:$N$16,14))+IF(F103="g",VLOOKUP(F103,'Appendix 1 Rules'!$A$1:$N$16,14))+IF(F103="h",VLOOKUP(F103,'Appendix 1 Rules'!$A$1:$N$16,14))+IF(F103="i1",VLOOKUP(F103,'Appendix 1 Rules'!$A$1:$N$16,14))+IF(F103="i2",VLOOKUP(F103,'Appendix 1 Rules'!$A$1:$N$16,14))+IF(F103="j",VLOOKUP(F103,'Appendix 1 Rules'!$A$1:$N$16,14))+IF(F103="k",VLOOKUP(F103,'Appendix 1 Rules'!$A$1:$N$16,14)))</f>
        <v/>
      </c>
      <c r="H103" s="93" t="str">
        <f>IF(F103="","",IF(OR(F103="b1",F103="b2",F103="d",F103="f1",F103="f2",F103="h",F103="i1",F103="i2",F103="j",F103="k"),MIN(G103,VLOOKUP(F103,'Appx 1 (Res) Rules'!$A:$D,4,0)),MIN(G103,VLOOKUP(F103,'Appx 1 (Res) Rules'!$A:$D,4,0),SUMPRODUCT(IF(I103="",0,INDEX('Appendix 1 Rules'!$B$2:$B$16,MATCH(F103,'Appendix 1 Rules'!$A$2:$A$16))))+(IF(K103="",0,INDEX('Appendix 1 Rules'!$C$2:$C$16,MATCH(F103,'Appendix 1 Rules'!$A$2:$A$16))))+(IF(M103="",0,INDEX('Appendix 1 Rules'!$D$2:$D$16,MATCH(F103,'Appendix 1 Rules'!$A$2:$A$16))))+(IF(O103="",0,INDEX('Appendix 1 Rules'!$E$2:$E$16,MATCH(F103,'Appendix 1 Rules'!$A$2:$A$16))))+(IF(Q103="",0,INDEX('Appendix 1 Rules'!$F$2:$F$16,MATCH(F103,'Appendix 1 Rules'!$A$2:$A$16))))+(IF(S103="",0,INDEX('Appendix 1 Rules'!$G$2:$G$16,MATCH(F103,'Appendix 1 Rules'!$A$2:$A$16))))+(IF(U103="",0,INDEX('Appendix 1 Rules'!$H$2:$H$16,MATCH(F103,'Appendix 1 Rules'!$A$2:$A$16))))+(IF(W103="",0,INDEX('Appendix 1 Rules'!$I$2:$I$16,MATCH(F103,'Appendix 1 Rules'!$A$2:$A$16))))+(IF(Y103="",0,INDEX('Appendix 1 Rules'!$J$2:$J$16,MATCH(F103,'Appendix 1 Rules'!$A$2:$A$16))))+(IF(AA103="",0,INDEX('Appendix 1 Rules'!$K$2:$K$16,MATCH(F103,'Appendix 1 Rules'!$A$2:$A$16))))+(IF(AC103="",0,INDEX('Appendix 1 Rules'!$L$2:$L$16,MATCH(F103,'Appendix 1 Rules'!$A$2:$A$16))))+(IF(AE103="",0,INDEX('Appendix 1 Rules'!$M$2:$M$16,MATCH(F103,'Appendix 1 Rules'!$A$2:$A$16))))+IF(F103="b1",VLOOKUP(F103,'Appendix 1 Rules'!$A$1:$N$16,14))+IF(F103="b2",VLOOKUP(F103,'Appendix 1 Rules'!$A$1:$N$16,14))+IF(F103="d",VLOOKUP(F103,'Appendix 1 Rules'!$A$1:$N$16,14))+IF(F103="f1",VLOOKUP(F103,'Appendix 1 Rules'!$A$1:$N$16,14))+IF(F103="f2",VLOOKUP(F103,'Appendix 1 Rules'!$A$1:$N$16,14))+IF(F103="g",VLOOKUP(F103,'Appendix 1 Rules'!$A$1:$N$16,14))+IF(F103="h",VLOOKUP(F103,'Appendix 1 Rules'!$A$1:$N$16,14))+IF(F103="i1",VLOOKUP(F103,'Appendix 1 Rules'!$A$1:$N$16,14))+IF(F103="i2",VLOOKUP(F103,'Appendix 1 Rules'!$A$1:$N$16,14))+IF(F103="j",VLOOKUP(F103,'Appendix 1 Rules'!$A$1:$N$16,14))+IF(F103="k",VLOOKUP(F103,'Appendix 1 Rules'!$A$1:$N$16,14)))))</f>
        <v/>
      </c>
      <c r="I103" s="15"/>
      <c r="J103" s="16"/>
      <c r="K103" s="15"/>
      <c r="L103" s="16"/>
      <c r="M103" s="15"/>
      <c r="N103" s="16"/>
      <c r="O103" s="15"/>
      <c r="P103" s="16"/>
      <c r="Q103" s="15"/>
      <c r="R103" s="16"/>
      <c r="S103" s="15"/>
      <c r="T103" s="16"/>
      <c r="U103" s="15"/>
      <c r="V103" s="16"/>
      <c r="W103" s="15"/>
      <c r="X103" s="16"/>
      <c r="Y103" s="15"/>
      <c r="Z103" s="16"/>
      <c r="AA103" s="11"/>
      <c r="AB103" s="16"/>
      <c r="AC103" s="11"/>
      <c r="AD103" s="16"/>
      <c r="AE103" s="11"/>
      <c r="AF103" s="16"/>
    </row>
    <row r="104" spans="1:32" ht="18" customHeight="1" x14ac:dyDescent="0.2">
      <c r="B104" s="92"/>
      <c r="C104" s="12"/>
      <c r="D104" s="13"/>
      <c r="E104" s="12"/>
      <c r="F104" s="11"/>
      <c r="G104" s="26" t="str">
        <f>IF(F104="","",SUMPRODUCT(IF(I104="",0,INDEX('Appendix 1 Rules'!$B$2:$B$16,MATCH(F104,'Appendix 1 Rules'!$A$2:$A$16))))+(IF(K104="",0,INDEX('Appendix 1 Rules'!$C$2:$C$16,MATCH(F104,'Appendix 1 Rules'!$A$2:$A$16))))+(IF(M104="",0,INDEX('Appendix 1 Rules'!$D$2:$D$16,MATCH(F104,'Appendix 1 Rules'!$A$2:$A$16))))+(IF(O104="",0,INDEX('Appendix 1 Rules'!$E$2:$E$16,MATCH(F104,'Appendix 1 Rules'!$A$2:$A$16))))+(IF(Q104="",0,INDEX('Appendix 1 Rules'!$F$2:$F$16,MATCH(F104,'Appendix 1 Rules'!$A$2:$A$16))))+(IF(S104="",0,INDEX('Appendix 1 Rules'!$G$2:$G$16,MATCH(F104,'Appendix 1 Rules'!$A$2:$A$16))))+(IF(U104="",0,INDEX('Appendix 1 Rules'!$H$2:$H$16,MATCH(F104,'Appendix 1 Rules'!$A$2:$A$16))))+(IF(W104="",0,INDEX('Appendix 1 Rules'!$I$2:$I$16,MATCH(F104,'Appendix 1 Rules'!$A$2:$A$16))))+(IF(Y104="",0,INDEX('Appendix 1 Rules'!$J$2:$J$16,MATCH(F104,'Appendix 1 Rules'!$A$2:$A$16))))+(IF(AA104="",0,INDEX('Appendix 1 Rules'!$K$2:$K$16,MATCH(F104,'Appendix 1 Rules'!$A$2:$A$16))))+(IF(AC104="",0,INDEX('Appendix 1 Rules'!$L$2:$L$16,MATCH(F104,'Appendix 1 Rules'!$A$2:$A$16))))+(IF(AE104="",0,INDEX('Appendix 1 Rules'!$M$2:$M$16,MATCH(F104,'Appendix 1 Rules'!$A$2:$A$16))))+IF(F104="b1",VLOOKUP(F104,'Appendix 1 Rules'!$A$1:$N$16,14))+IF(F104="b2",VLOOKUP(F104,'Appendix 1 Rules'!$A$1:$N$16,14))+IF(F104="d",VLOOKUP(F104,'Appendix 1 Rules'!$A$1:$N$16,14))+IF(F104="f1",VLOOKUP(F104,'Appendix 1 Rules'!$A$1:$N$16,14))+IF(F104="f2",VLOOKUP(F104,'Appendix 1 Rules'!$A$1:$N$16,14))+IF(F104="g",VLOOKUP(F104,'Appendix 1 Rules'!$A$1:$N$16,14))+IF(F104="h",VLOOKUP(F104,'Appendix 1 Rules'!$A$1:$N$16,14))+IF(F104="i1",VLOOKUP(F104,'Appendix 1 Rules'!$A$1:$N$16,14))+IF(F104="i2",VLOOKUP(F104,'Appendix 1 Rules'!$A$1:$N$16,14))+IF(F104="j",VLOOKUP(F104,'Appendix 1 Rules'!$A$1:$N$16,14))+IF(F104="k",VLOOKUP(F104,'Appendix 1 Rules'!$A$1:$N$16,14)))</f>
        <v/>
      </c>
      <c r="H104" s="93" t="str">
        <f>IF(F104="","",IF(OR(F104="b1",F104="b2",F104="d",F104="f1",F104="f2",F104="h",F104="i1",F104="i2",F104="j",F104="k"),MIN(G104,VLOOKUP(F104,'Appx 1 (Res) Rules'!$A:$D,4,0)),MIN(G104,VLOOKUP(F104,'Appx 1 (Res) Rules'!$A:$D,4,0),SUMPRODUCT(IF(I104="",0,INDEX('Appendix 1 Rules'!$B$2:$B$16,MATCH(F104,'Appendix 1 Rules'!$A$2:$A$16))))+(IF(K104="",0,INDEX('Appendix 1 Rules'!$C$2:$C$16,MATCH(F104,'Appendix 1 Rules'!$A$2:$A$16))))+(IF(M104="",0,INDEX('Appendix 1 Rules'!$D$2:$D$16,MATCH(F104,'Appendix 1 Rules'!$A$2:$A$16))))+(IF(O104="",0,INDEX('Appendix 1 Rules'!$E$2:$E$16,MATCH(F104,'Appendix 1 Rules'!$A$2:$A$16))))+(IF(Q104="",0,INDEX('Appendix 1 Rules'!$F$2:$F$16,MATCH(F104,'Appendix 1 Rules'!$A$2:$A$16))))+(IF(S104="",0,INDEX('Appendix 1 Rules'!$G$2:$G$16,MATCH(F104,'Appendix 1 Rules'!$A$2:$A$16))))+(IF(U104="",0,INDEX('Appendix 1 Rules'!$H$2:$H$16,MATCH(F104,'Appendix 1 Rules'!$A$2:$A$16))))+(IF(W104="",0,INDEX('Appendix 1 Rules'!$I$2:$I$16,MATCH(F104,'Appendix 1 Rules'!$A$2:$A$16))))+(IF(Y104="",0,INDEX('Appendix 1 Rules'!$J$2:$J$16,MATCH(F104,'Appendix 1 Rules'!$A$2:$A$16))))+(IF(AA104="",0,INDEX('Appendix 1 Rules'!$K$2:$K$16,MATCH(F104,'Appendix 1 Rules'!$A$2:$A$16))))+(IF(AC104="",0,INDEX('Appendix 1 Rules'!$L$2:$L$16,MATCH(F104,'Appendix 1 Rules'!$A$2:$A$16))))+(IF(AE104="",0,INDEX('Appendix 1 Rules'!$M$2:$M$16,MATCH(F104,'Appendix 1 Rules'!$A$2:$A$16))))+IF(F104="b1",VLOOKUP(F104,'Appendix 1 Rules'!$A$1:$N$16,14))+IF(F104="b2",VLOOKUP(F104,'Appendix 1 Rules'!$A$1:$N$16,14))+IF(F104="d",VLOOKUP(F104,'Appendix 1 Rules'!$A$1:$N$16,14))+IF(F104="f1",VLOOKUP(F104,'Appendix 1 Rules'!$A$1:$N$16,14))+IF(F104="f2",VLOOKUP(F104,'Appendix 1 Rules'!$A$1:$N$16,14))+IF(F104="g",VLOOKUP(F104,'Appendix 1 Rules'!$A$1:$N$16,14))+IF(F104="h",VLOOKUP(F104,'Appendix 1 Rules'!$A$1:$N$16,14))+IF(F104="i1",VLOOKUP(F104,'Appendix 1 Rules'!$A$1:$N$16,14))+IF(F104="i2",VLOOKUP(F104,'Appendix 1 Rules'!$A$1:$N$16,14))+IF(F104="j",VLOOKUP(F104,'Appendix 1 Rules'!$A$1:$N$16,14))+IF(F104="k",VLOOKUP(F104,'Appendix 1 Rules'!$A$1:$N$16,14)))))</f>
        <v/>
      </c>
      <c r="I104" s="14"/>
      <c r="J104" s="17"/>
      <c r="K104" s="14"/>
      <c r="L104" s="17"/>
      <c r="M104" s="14"/>
      <c r="N104" s="17"/>
      <c r="O104" s="14"/>
      <c r="P104" s="17"/>
      <c r="Q104" s="90"/>
      <c r="R104" s="17"/>
      <c r="S104" s="14"/>
      <c r="T104" s="17"/>
      <c r="U104" s="14"/>
      <c r="V104" s="17"/>
      <c r="W104" s="91"/>
      <c r="X104" s="17"/>
      <c r="Y104" s="91"/>
      <c r="Z104" s="17"/>
      <c r="AA104" s="11"/>
      <c r="AB104" s="16"/>
      <c r="AC104" s="11"/>
      <c r="AD104" s="16"/>
      <c r="AE104" s="11"/>
      <c r="AF104" s="16"/>
    </row>
    <row r="105" spans="1:32" ht="18" customHeight="1" x14ac:dyDescent="0.2">
      <c r="B105" s="92"/>
      <c r="C105" s="12"/>
      <c r="D105" s="13"/>
      <c r="E105" s="12"/>
      <c r="F105" s="11"/>
      <c r="G105" s="26" t="str">
        <f>IF(F105="","",SUMPRODUCT(IF(I105="",0,INDEX('Appendix 1 Rules'!$B$2:$B$16,MATCH(F105,'Appendix 1 Rules'!$A$2:$A$16))))+(IF(K105="",0,INDEX('Appendix 1 Rules'!$C$2:$C$16,MATCH(F105,'Appendix 1 Rules'!$A$2:$A$16))))+(IF(M105="",0,INDEX('Appendix 1 Rules'!$D$2:$D$16,MATCH(F105,'Appendix 1 Rules'!$A$2:$A$16))))+(IF(O105="",0,INDEX('Appendix 1 Rules'!$E$2:$E$16,MATCH(F105,'Appendix 1 Rules'!$A$2:$A$16))))+(IF(Q105="",0,INDEX('Appendix 1 Rules'!$F$2:$F$16,MATCH(F105,'Appendix 1 Rules'!$A$2:$A$16))))+(IF(S105="",0,INDEX('Appendix 1 Rules'!$G$2:$G$16,MATCH(F105,'Appendix 1 Rules'!$A$2:$A$16))))+(IF(U105="",0,INDEX('Appendix 1 Rules'!$H$2:$H$16,MATCH(F105,'Appendix 1 Rules'!$A$2:$A$16))))+(IF(W105="",0,INDEX('Appendix 1 Rules'!$I$2:$I$16,MATCH(F105,'Appendix 1 Rules'!$A$2:$A$16))))+(IF(Y105="",0,INDEX('Appendix 1 Rules'!$J$2:$J$16,MATCH(F105,'Appendix 1 Rules'!$A$2:$A$16))))+(IF(AA105="",0,INDEX('Appendix 1 Rules'!$K$2:$K$16,MATCH(F105,'Appendix 1 Rules'!$A$2:$A$16))))+(IF(AC105="",0,INDEX('Appendix 1 Rules'!$L$2:$L$16,MATCH(F105,'Appendix 1 Rules'!$A$2:$A$16))))+(IF(AE105="",0,INDEX('Appendix 1 Rules'!$M$2:$M$16,MATCH(F105,'Appendix 1 Rules'!$A$2:$A$16))))+IF(F105="b1",VLOOKUP(F105,'Appendix 1 Rules'!$A$1:$N$16,14))+IF(F105="b2",VLOOKUP(F105,'Appendix 1 Rules'!$A$1:$N$16,14))+IF(F105="d",VLOOKUP(F105,'Appendix 1 Rules'!$A$1:$N$16,14))+IF(F105="f1",VLOOKUP(F105,'Appendix 1 Rules'!$A$1:$N$16,14))+IF(F105="f2",VLOOKUP(F105,'Appendix 1 Rules'!$A$1:$N$16,14))+IF(F105="g",VLOOKUP(F105,'Appendix 1 Rules'!$A$1:$N$16,14))+IF(F105="h",VLOOKUP(F105,'Appendix 1 Rules'!$A$1:$N$16,14))+IF(F105="i1",VLOOKUP(F105,'Appendix 1 Rules'!$A$1:$N$16,14))+IF(F105="i2",VLOOKUP(F105,'Appendix 1 Rules'!$A$1:$N$16,14))+IF(F105="j",VLOOKUP(F105,'Appendix 1 Rules'!$A$1:$N$16,14))+IF(F105="k",VLOOKUP(F105,'Appendix 1 Rules'!$A$1:$N$16,14)))</f>
        <v/>
      </c>
      <c r="H105" s="93" t="str">
        <f>IF(F105="","",IF(OR(F105="b1",F105="b2",F105="d",F105="f1",F105="f2",F105="h",F105="i1",F105="i2",F105="j",F105="k"),MIN(G105,VLOOKUP(F105,'Appx 1 (Res) Rules'!$A:$D,4,0)),MIN(G105,VLOOKUP(F105,'Appx 1 (Res) Rules'!$A:$D,4,0),SUMPRODUCT(IF(I105="",0,INDEX('Appendix 1 Rules'!$B$2:$B$16,MATCH(F105,'Appendix 1 Rules'!$A$2:$A$16))))+(IF(K105="",0,INDEX('Appendix 1 Rules'!$C$2:$C$16,MATCH(F105,'Appendix 1 Rules'!$A$2:$A$16))))+(IF(M105="",0,INDEX('Appendix 1 Rules'!$D$2:$D$16,MATCH(F105,'Appendix 1 Rules'!$A$2:$A$16))))+(IF(O105="",0,INDEX('Appendix 1 Rules'!$E$2:$E$16,MATCH(F105,'Appendix 1 Rules'!$A$2:$A$16))))+(IF(Q105="",0,INDEX('Appendix 1 Rules'!$F$2:$F$16,MATCH(F105,'Appendix 1 Rules'!$A$2:$A$16))))+(IF(S105="",0,INDEX('Appendix 1 Rules'!$G$2:$G$16,MATCH(F105,'Appendix 1 Rules'!$A$2:$A$16))))+(IF(U105="",0,INDEX('Appendix 1 Rules'!$H$2:$H$16,MATCH(F105,'Appendix 1 Rules'!$A$2:$A$16))))+(IF(W105="",0,INDEX('Appendix 1 Rules'!$I$2:$I$16,MATCH(F105,'Appendix 1 Rules'!$A$2:$A$16))))+(IF(Y105="",0,INDEX('Appendix 1 Rules'!$J$2:$J$16,MATCH(F105,'Appendix 1 Rules'!$A$2:$A$16))))+(IF(AA105="",0,INDEX('Appendix 1 Rules'!$K$2:$K$16,MATCH(F105,'Appendix 1 Rules'!$A$2:$A$16))))+(IF(AC105="",0,INDEX('Appendix 1 Rules'!$L$2:$L$16,MATCH(F105,'Appendix 1 Rules'!$A$2:$A$16))))+(IF(AE105="",0,INDEX('Appendix 1 Rules'!$M$2:$M$16,MATCH(F105,'Appendix 1 Rules'!$A$2:$A$16))))+IF(F105="b1",VLOOKUP(F105,'Appendix 1 Rules'!$A$1:$N$16,14))+IF(F105="b2",VLOOKUP(F105,'Appendix 1 Rules'!$A$1:$N$16,14))+IF(F105="d",VLOOKUP(F105,'Appendix 1 Rules'!$A$1:$N$16,14))+IF(F105="f1",VLOOKUP(F105,'Appendix 1 Rules'!$A$1:$N$16,14))+IF(F105="f2",VLOOKUP(F105,'Appendix 1 Rules'!$A$1:$N$16,14))+IF(F105="g",VLOOKUP(F105,'Appendix 1 Rules'!$A$1:$N$16,14))+IF(F105="h",VLOOKUP(F105,'Appendix 1 Rules'!$A$1:$N$16,14))+IF(F105="i1",VLOOKUP(F105,'Appendix 1 Rules'!$A$1:$N$16,14))+IF(F105="i2",VLOOKUP(F105,'Appendix 1 Rules'!$A$1:$N$16,14))+IF(F105="j",VLOOKUP(F105,'Appendix 1 Rules'!$A$1:$N$16,14))+IF(F105="k",VLOOKUP(F105,'Appendix 1 Rules'!$A$1:$N$16,14)))))</f>
        <v/>
      </c>
      <c r="I105" s="15"/>
      <c r="J105" s="16"/>
      <c r="K105" s="15"/>
      <c r="L105" s="16"/>
      <c r="M105" s="15"/>
      <c r="N105" s="16"/>
      <c r="O105" s="15"/>
      <c r="P105" s="16"/>
      <c r="Q105" s="15"/>
      <c r="R105" s="16"/>
      <c r="S105" s="15"/>
      <c r="T105" s="16"/>
      <c r="U105" s="15"/>
      <c r="V105" s="16"/>
      <c r="W105" s="15"/>
      <c r="X105" s="16"/>
      <c r="Y105" s="15"/>
      <c r="Z105" s="16"/>
      <c r="AA105" s="11"/>
      <c r="AB105" s="16"/>
      <c r="AC105" s="11"/>
      <c r="AD105" s="16"/>
      <c r="AE105" s="11"/>
      <c r="AF105" s="16"/>
    </row>
    <row r="106" spans="1:32" ht="18" customHeight="1" x14ac:dyDescent="0.2">
      <c r="B106" s="92"/>
      <c r="C106" s="12"/>
      <c r="D106" s="13"/>
      <c r="E106" s="12"/>
      <c r="F106" s="11"/>
      <c r="G106" s="26" t="str">
        <f>IF(F106="","",SUMPRODUCT(IF(I106="",0,INDEX('Appendix 1 Rules'!$B$2:$B$16,MATCH(F106,'Appendix 1 Rules'!$A$2:$A$16))))+(IF(K106="",0,INDEX('Appendix 1 Rules'!$C$2:$C$16,MATCH(F106,'Appendix 1 Rules'!$A$2:$A$16))))+(IF(M106="",0,INDEX('Appendix 1 Rules'!$D$2:$D$16,MATCH(F106,'Appendix 1 Rules'!$A$2:$A$16))))+(IF(O106="",0,INDEX('Appendix 1 Rules'!$E$2:$E$16,MATCH(F106,'Appendix 1 Rules'!$A$2:$A$16))))+(IF(Q106="",0,INDEX('Appendix 1 Rules'!$F$2:$F$16,MATCH(F106,'Appendix 1 Rules'!$A$2:$A$16))))+(IF(S106="",0,INDEX('Appendix 1 Rules'!$G$2:$G$16,MATCH(F106,'Appendix 1 Rules'!$A$2:$A$16))))+(IF(U106="",0,INDEX('Appendix 1 Rules'!$H$2:$H$16,MATCH(F106,'Appendix 1 Rules'!$A$2:$A$16))))+(IF(W106="",0,INDEX('Appendix 1 Rules'!$I$2:$I$16,MATCH(F106,'Appendix 1 Rules'!$A$2:$A$16))))+(IF(Y106="",0,INDEX('Appendix 1 Rules'!$J$2:$J$16,MATCH(F106,'Appendix 1 Rules'!$A$2:$A$16))))+(IF(AA106="",0,INDEX('Appendix 1 Rules'!$K$2:$K$16,MATCH(F106,'Appendix 1 Rules'!$A$2:$A$16))))+(IF(AC106="",0,INDEX('Appendix 1 Rules'!$L$2:$L$16,MATCH(F106,'Appendix 1 Rules'!$A$2:$A$16))))+(IF(AE106="",0,INDEX('Appendix 1 Rules'!$M$2:$M$16,MATCH(F106,'Appendix 1 Rules'!$A$2:$A$16))))+IF(F106="b1",VLOOKUP(F106,'Appendix 1 Rules'!$A$1:$N$16,14))+IF(F106="b2",VLOOKUP(F106,'Appendix 1 Rules'!$A$1:$N$16,14))+IF(F106="d",VLOOKUP(F106,'Appendix 1 Rules'!$A$1:$N$16,14))+IF(F106="f1",VLOOKUP(F106,'Appendix 1 Rules'!$A$1:$N$16,14))+IF(F106="f2",VLOOKUP(F106,'Appendix 1 Rules'!$A$1:$N$16,14))+IF(F106="g",VLOOKUP(F106,'Appendix 1 Rules'!$A$1:$N$16,14))+IF(F106="h",VLOOKUP(F106,'Appendix 1 Rules'!$A$1:$N$16,14))+IF(F106="i1",VLOOKUP(F106,'Appendix 1 Rules'!$A$1:$N$16,14))+IF(F106="i2",VLOOKUP(F106,'Appendix 1 Rules'!$A$1:$N$16,14))+IF(F106="j",VLOOKUP(F106,'Appendix 1 Rules'!$A$1:$N$16,14))+IF(F106="k",VLOOKUP(F106,'Appendix 1 Rules'!$A$1:$N$16,14)))</f>
        <v/>
      </c>
      <c r="H106" s="93" t="str">
        <f>IF(F106="","",IF(OR(F106="b1",F106="b2",F106="d",F106="f1",F106="f2",F106="h",F106="i1",F106="i2",F106="j",F106="k"),MIN(G106,VLOOKUP(F106,'Appx 1 (Res) Rules'!$A:$D,4,0)),MIN(G106,VLOOKUP(F106,'Appx 1 (Res) Rules'!$A:$D,4,0),SUMPRODUCT(IF(I106="",0,INDEX('Appendix 1 Rules'!$B$2:$B$16,MATCH(F106,'Appendix 1 Rules'!$A$2:$A$16))))+(IF(K106="",0,INDEX('Appendix 1 Rules'!$C$2:$C$16,MATCH(F106,'Appendix 1 Rules'!$A$2:$A$16))))+(IF(M106="",0,INDEX('Appendix 1 Rules'!$D$2:$D$16,MATCH(F106,'Appendix 1 Rules'!$A$2:$A$16))))+(IF(O106="",0,INDEX('Appendix 1 Rules'!$E$2:$E$16,MATCH(F106,'Appendix 1 Rules'!$A$2:$A$16))))+(IF(Q106="",0,INDEX('Appendix 1 Rules'!$F$2:$F$16,MATCH(F106,'Appendix 1 Rules'!$A$2:$A$16))))+(IF(S106="",0,INDEX('Appendix 1 Rules'!$G$2:$G$16,MATCH(F106,'Appendix 1 Rules'!$A$2:$A$16))))+(IF(U106="",0,INDEX('Appendix 1 Rules'!$H$2:$H$16,MATCH(F106,'Appendix 1 Rules'!$A$2:$A$16))))+(IF(W106="",0,INDEX('Appendix 1 Rules'!$I$2:$I$16,MATCH(F106,'Appendix 1 Rules'!$A$2:$A$16))))+(IF(Y106="",0,INDEX('Appendix 1 Rules'!$J$2:$J$16,MATCH(F106,'Appendix 1 Rules'!$A$2:$A$16))))+(IF(AA106="",0,INDEX('Appendix 1 Rules'!$K$2:$K$16,MATCH(F106,'Appendix 1 Rules'!$A$2:$A$16))))+(IF(AC106="",0,INDEX('Appendix 1 Rules'!$L$2:$L$16,MATCH(F106,'Appendix 1 Rules'!$A$2:$A$16))))+(IF(AE106="",0,INDEX('Appendix 1 Rules'!$M$2:$M$16,MATCH(F106,'Appendix 1 Rules'!$A$2:$A$16))))+IF(F106="b1",VLOOKUP(F106,'Appendix 1 Rules'!$A$1:$N$16,14))+IF(F106="b2",VLOOKUP(F106,'Appendix 1 Rules'!$A$1:$N$16,14))+IF(F106="d",VLOOKUP(F106,'Appendix 1 Rules'!$A$1:$N$16,14))+IF(F106="f1",VLOOKUP(F106,'Appendix 1 Rules'!$A$1:$N$16,14))+IF(F106="f2",VLOOKUP(F106,'Appendix 1 Rules'!$A$1:$N$16,14))+IF(F106="g",VLOOKUP(F106,'Appendix 1 Rules'!$A$1:$N$16,14))+IF(F106="h",VLOOKUP(F106,'Appendix 1 Rules'!$A$1:$N$16,14))+IF(F106="i1",VLOOKUP(F106,'Appendix 1 Rules'!$A$1:$N$16,14))+IF(F106="i2",VLOOKUP(F106,'Appendix 1 Rules'!$A$1:$N$16,14))+IF(F106="j",VLOOKUP(F106,'Appendix 1 Rules'!$A$1:$N$16,14))+IF(F106="k",VLOOKUP(F106,'Appendix 1 Rules'!$A$1:$N$16,14)))))</f>
        <v/>
      </c>
      <c r="I106" s="14"/>
      <c r="J106" s="17"/>
      <c r="K106" s="14"/>
      <c r="L106" s="17"/>
      <c r="M106" s="14"/>
      <c r="N106" s="17"/>
      <c r="O106" s="14"/>
      <c r="P106" s="17"/>
      <c r="Q106" s="90"/>
      <c r="R106" s="17"/>
      <c r="S106" s="14"/>
      <c r="T106" s="17"/>
      <c r="U106" s="14"/>
      <c r="V106" s="17"/>
      <c r="W106" s="91"/>
      <c r="X106" s="17"/>
      <c r="Y106" s="91"/>
      <c r="Z106" s="17"/>
      <c r="AA106" s="11"/>
      <c r="AB106" s="16"/>
      <c r="AC106" s="11"/>
      <c r="AD106" s="16"/>
      <c r="AE106" s="11"/>
      <c r="AF106" s="16"/>
    </row>
    <row r="107" spans="1:32" ht="18" customHeight="1" x14ac:dyDescent="0.2">
      <c r="B107" s="92"/>
      <c r="C107" s="12"/>
      <c r="D107" s="13"/>
      <c r="E107" s="12"/>
      <c r="F107" s="11"/>
      <c r="G107" s="26" t="str">
        <f>IF(F107="","",SUMPRODUCT(IF(I107="",0,INDEX('Appendix 1 Rules'!$B$2:$B$16,MATCH(F107,'Appendix 1 Rules'!$A$2:$A$16))))+(IF(K107="",0,INDEX('Appendix 1 Rules'!$C$2:$C$16,MATCH(F107,'Appendix 1 Rules'!$A$2:$A$16))))+(IF(M107="",0,INDEX('Appendix 1 Rules'!$D$2:$D$16,MATCH(F107,'Appendix 1 Rules'!$A$2:$A$16))))+(IF(O107="",0,INDEX('Appendix 1 Rules'!$E$2:$E$16,MATCH(F107,'Appendix 1 Rules'!$A$2:$A$16))))+(IF(Q107="",0,INDEX('Appendix 1 Rules'!$F$2:$F$16,MATCH(F107,'Appendix 1 Rules'!$A$2:$A$16))))+(IF(S107="",0,INDEX('Appendix 1 Rules'!$G$2:$G$16,MATCH(F107,'Appendix 1 Rules'!$A$2:$A$16))))+(IF(U107="",0,INDEX('Appendix 1 Rules'!$H$2:$H$16,MATCH(F107,'Appendix 1 Rules'!$A$2:$A$16))))+(IF(W107="",0,INDEX('Appendix 1 Rules'!$I$2:$I$16,MATCH(F107,'Appendix 1 Rules'!$A$2:$A$16))))+(IF(Y107="",0,INDEX('Appendix 1 Rules'!$J$2:$J$16,MATCH(F107,'Appendix 1 Rules'!$A$2:$A$16))))+(IF(AA107="",0,INDEX('Appendix 1 Rules'!$K$2:$K$16,MATCH(F107,'Appendix 1 Rules'!$A$2:$A$16))))+(IF(AC107="",0,INDEX('Appendix 1 Rules'!$L$2:$L$16,MATCH(F107,'Appendix 1 Rules'!$A$2:$A$16))))+(IF(AE107="",0,INDEX('Appendix 1 Rules'!$M$2:$M$16,MATCH(F107,'Appendix 1 Rules'!$A$2:$A$16))))+IF(F107="b1",VLOOKUP(F107,'Appendix 1 Rules'!$A$1:$N$16,14))+IF(F107="b2",VLOOKUP(F107,'Appendix 1 Rules'!$A$1:$N$16,14))+IF(F107="d",VLOOKUP(F107,'Appendix 1 Rules'!$A$1:$N$16,14))+IF(F107="f1",VLOOKUP(F107,'Appendix 1 Rules'!$A$1:$N$16,14))+IF(F107="f2",VLOOKUP(F107,'Appendix 1 Rules'!$A$1:$N$16,14))+IF(F107="g",VLOOKUP(F107,'Appendix 1 Rules'!$A$1:$N$16,14))+IF(F107="h",VLOOKUP(F107,'Appendix 1 Rules'!$A$1:$N$16,14))+IF(F107="i1",VLOOKUP(F107,'Appendix 1 Rules'!$A$1:$N$16,14))+IF(F107="i2",VLOOKUP(F107,'Appendix 1 Rules'!$A$1:$N$16,14))+IF(F107="j",VLOOKUP(F107,'Appendix 1 Rules'!$A$1:$N$16,14))+IF(F107="k",VLOOKUP(F107,'Appendix 1 Rules'!$A$1:$N$16,14)))</f>
        <v/>
      </c>
      <c r="H107" s="93" t="str">
        <f>IF(F107="","",IF(OR(F107="b1",F107="b2",F107="d",F107="f1",F107="f2",F107="h",F107="i1",F107="i2",F107="j",F107="k"),MIN(G107,VLOOKUP(F107,'Appx 1 (Res) Rules'!$A:$D,4,0)),MIN(G107,VLOOKUP(F107,'Appx 1 (Res) Rules'!$A:$D,4,0),SUMPRODUCT(IF(I107="",0,INDEX('Appendix 1 Rules'!$B$2:$B$16,MATCH(F107,'Appendix 1 Rules'!$A$2:$A$16))))+(IF(K107="",0,INDEX('Appendix 1 Rules'!$C$2:$C$16,MATCH(F107,'Appendix 1 Rules'!$A$2:$A$16))))+(IF(M107="",0,INDEX('Appendix 1 Rules'!$D$2:$D$16,MATCH(F107,'Appendix 1 Rules'!$A$2:$A$16))))+(IF(O107="",0,INDEX('Appendix 1 Rules'!$E$2:$E$16,MATCH(F107,'Appendix 1 Rules'!$A$2:$A$16))))+(IF(Q107="",0,INDEX('Appendix 1 Rules'!$F$2:$F$16,MATCH(F107,'Appendix 1 Rules'!$A$2:$A$16))))+(IF(S107="",0,INDEX('Appendix 1 Rules'!$G$2:$G$16,MATCH(F107,'Appendix 1 Rules'!$A$2:$A$16))))+(IF(U107="",0,INDEX('Appendix 1 Rules'!$H$2:$H$16,MATCH(F107,'Appendix 1 Rules'!$A$2:$A$16))))+(IF(W107="",0,INDEX('Appendix 1 Rules'!$I$2:$I$16,MATCH(F107,'Appendix 1 Rules'!$A$2:$A$16))))+(IF(Y107="",0,INDEX('Appendix 1 Rules'!$J$2:$J$16,MATCH(F107,'Appendix 1 Rules'!$A$2:$A$16))))+(IF(AA107="",0,INDEX('Appendix 1 Rules'!$K$2:$K$16,MATCH(F107,'Appendix 1 Rules'!$A$2:$A$16))))+(IF(AC107="",0,INDEX('Appendix 1 Rules'!$L$2:$L$16,MATCH(F107,'Appendix 1 Rules'!$A$2:$A$16))))+(IF(AE107="",0,INDEX('Appendix 1 Rules'!$M$2:$M$16,MATCH(F107,'Appendix 1 Rules'!$A$2:$A$16))))+IF(F107="b1",VLOOKUP(F107,'Appendix 1 Rules'!$A$1:$N$16,14))+IF(F107="b2",VLOOKUP(F107,'Appendix 1 Rules'!$A$1:$N$16,14))+IF(F107="d",VLOOKUP(F107,'Appendix 1 Rules'!$A$1:$N$16,14))+IF(F107="f1",VLOOKUP(F107,'Appendix 1 Rules'!$A$1:$N$16,14))+IF(F107="f2",VLOOKUP(F107,'Appendix 1 Rules'!$A$1:$N$16,14))+IF(F107="g",VLOOKUP(F107,'Appendix 1 Rules'!$A$1:$N$16,14))+IF(F107="h",VLOOKUP(F107,'Appendix 1 Rules'!$A$1:$N$16,14))+IF(F107="i1",VLOOKUP(F107,'Appendix 1 Rules'!$A$1:$N$16,14))+IF(F107="i2",VLOOKUP(F107,'Appendix 1 Rules'!$A$1:$N$16,14))+IF(F107="j",VLOOKUP(F107,'Appendix 1 Rules'!$A$1:$N$16,14))+IF(F107="k",VLOOKUP(F107,'Appendix 1 Rules'!$A$1:$N$16,14)))))</f>
        <v/>
      </c>
      <c r="I107" s="15"/>
      <c r="J107" s="16"/>
      <c r="K107" s="15"/>
      <c r="L107" s="16"/>
      <c r="M107" s="15"/>
      <c r="N107" s="16"/>
      <c r="O107" s="15"/>
      <c r="P107" s="16"/>
      <c r="Q107" s="15"/>
      <c r="R107" s="16"/>
      <c r="S107" s="15"/>
      <c r="T107" s="16"/>
      <c r="U107" s="15"/>
      <c r="V107" s="16"/>
      <c r="W107" s="15"/>
      <c r="X107" s="16"/>
      <c r="Y107" s="15"/>
      <c r="Z107" s="16"/>
      <c r="AA107" s="11"/>
      <c r="AB107" s="16"/>
      <c r="AC107" s="11"/>
      <c r="AD107" s="16"/>
      <c r="AE107" s="11"/>
      <c r="AF107" s="16"/>
    </row>
    <row r="108" spans="1:32" ht="18" customHeight="1" x14ac:dyDescent="0.2">
      <c r="A108" s="94"/>
      <c r="B108" s="92"/>
      <c r="C108" s="12"/>
      <c r="D108" s="13"/>
      <c r="E108" s="12"/>
      <c r="F108" s="11"/>
      <c r="G108" s="26" t="str">
        <f>IF(F108="","",SUMPRODUCT(IF(I108="",0,INDEX('Appendix 1 Rules'!$B$2:$B$16,MATCH(F108,'Appendix 1 Rules'!$A$2:$A$16))))+(IF(K108="",0,INDEX('Appendix 1 Rules'!$C$2:$C$16,MATCH(F108,'Appendix 1 Rules'!$A$2:$A$16))))+(IF(M108="",0,INDEX('Appendix 1 Rules'!$D$2:$D$16,MATCH(F108,'Appendix 1 Rules'!$A$2:$A$16))))+(IF(O108="",0,INDEX('Appendix 1 Rules'!$E$2:$E$16,MATCH(F108,'Appendix 1 Rules'!$A$2:$A$16))))+(IF(Q108="",0,INDEX('Appendix 1 Rules'!$F$2:$F$16,MATCH(F108,'Appendix 1 Rules'!$A$2:$A$16))))+(IF(S108="",0,INDEX('Appendix 1 Rules'!$G$2:$G$16,MATCH(F108,'Appendix 1 Rules'!$A$2:$A$16))))+(IF(U108="",0,INDEX('Appendix 1 Rules'!$H$2:$H$16,MATCH(F108,'Appendix 1 Rules'!$A$2:$A$16))))+(IF(W108="",0,INDEX('Appendix 1 Rules'!$I$2:$I$16,MATCH(F108,'Appendix 1 Rules'!$A$2:$A$16))))+(IF(Y108="",0,INDEX('Appendix 1 Rules'!$J$2:$J$16,MATCH(F108,'Appendix 1 Rules'!$A$2:$A$16))))+(IF(AA108="",0,INDEX('Appendix 1 Rules'!$K$2:$K$16,MATCH(F108,'Appendix 1 Rules'!$A$2:$A$16))))+(IF(AC108="",0,INDEX('Appendix 1 Rules'!$L$2:$L$16,MATCH(F108,'Appendix 1 Rules'!$A$2:$A$16))))+(IF(AE108="",0,INDEX('Appendix 1 Rules'!$M$2:$M$16,MATCH(F108,'Appendix 1 Rules'!$A$2:$A$16))))+IF(F108="b1",VLOOKUP(F108,'Appendix 1 Rules'!$A$1:$N$16,14))+IF(F108="b2",VLOOKUP(F108,'Appendix 1 Rules'!$A$1:$N$16,14))+IF(F108="d",VLOOKUP(F108,'Appendix 1 Rules'!$A$1:$N$16,14))+IF(F108="f1",VLOOKUP(F108,'Appendix 1 Rules'!$A$1:$N$16,14))+IF(F108="f2",VLOOKUP(F108,'Appendix 1 Rules'!$A$1:$N$16,14))+IF(F108="g",VLOOKUP(F108,'Appendix 1 Rules'!$A$1:$N$16,14))+IF(F108="h",VLOOKUP(F108,'Appendix 1 Rules'!$A$1:$N$16,14))+IF(F108="i1",VLOOKUP(F108,'Appendix 1 Rules'!$A$1:$N$16,14))+IF(F108="i2",VLOOKUP(F108,'Appendix 1 Rules'!$A$1:$N$16,14))+IF(F108="j",VLOOKUP(F108,'Appendix 1 Rules'!$A$1:$N$16,14))+IF(F108="k",VLOOKUP(F108,'Appendix 1 Rules'!$A$1:$N$16,14)))</f>
        <v/>
      </c>
      <c r="H108" s="93" t="str">
        <f>IF(F108="","",IF(OR(F108="b1",F108="b2",F108="d",F108="f1",F108="f2",F108="h",F108="i1",F108="i2",F108="j",F108="k"),MIN(G108,VLOOKUP(F108,'Appx 1 (Res) Rules'!$A:$D,4,0)),MIN(G108,VLOOKUP(F108,'Appx 1 (Res) Rules'!$A:$D,4,0),SUMPRODUCT(IF(I108="",0,INDEX('Appendix 1 Rules'!$B$2:$B$16,MATCH(F108,'Appendix 1 Rules'!$A$2:$A$16))))+(IF(K108="",0,INDEX('Appendix 1 Rules'!$C$2:$C$16,MATCH(F108,'Appendix 1 Rules'!$A$2:$A$16))))+(IF(M108="",0,INDEX('Appendix 1 Rules'!$D$2:$D$16,MATCH(F108,'Appendix 1 Rules'!$A$2:$A$16))))+(IF(O108="",0,INDEX('Appendix 1 Rules'!$E$2:$E$16,MATCH(F108,'Appendix 1 Rules'!$A$2:$A$16))))+(IF(Q108="",0,INDEX('Appendix 1 Rules'!$F$2:$F$16,MATCH(F108,'Appendix 1 Rules'!$A$2:$A$16))))+(IF(S108="",0,INDEX('Appendix 1 Rules'!$G$2:$G$16,MATCH(F108,'Appendix 1 Rules'!$A$2:$A$16))))+(IF(U108="",0,INDEX('Appendix 1 Rules'!$H$2:$H$16,MATCH(F108,'Appendix 1 Rules'!$A$2:$A$16))))+(IF(W108="",0,INDEX('Appendix 1 Rules'!$I$2:$I$16,MATCH(F108,'Appendix 1 Rules'!$A$2:$A$16))))+(IF(Y108="",0,INDEX('Appendix 1 Rules'!$J$2:$J$16,MATCH(F108,'Appendix 1 Rules'!$A$2:$A$16))))+(IF(AA108="",0,INDEX('Appendix 1 Rules'!$K$2:$K$16,MATCH(F108,'Appendix 1 Rules'!$A$2:$A$16))))+(IF(AC108="",0,INDEX('Appendix 1 Rules'!$L$2:$L$16,MATCH(F108,'Appendix 1 Rules'!$A$2:$A$16))))+(IF(AE108="",0,INDEX('Appendix 1 Rules'!$M$2:$M$16,MATCH(F108,'Appendix 1 Rules'!$A$2:$A$16))))+IF(F108="b1",VLOOKUP(F108,'Appendix 1 Rules'!$A$1:$N$16,14))+IF(F108="b2",VLOOKUP(F108,'Appendix 1 Rules'!$A$1:$N$16,14))+IF(F108="d",VLOOKUP(F108,'Appendix 1 Rules'!$A$1:$N$16,14))+IF(F108="f1",VLOOKUP(F108,'Appendix 1 Rules'!$A$1:$N$16,14))+IF(F108="f2",VLOOKUP(F108,'Appendix 1 Rules'!$A$1:$N$16,14))+IF(F108="g",VLOOKUP(F108,'Appendix 1 Rules'!$A$1:$N$16,14))+IF(F108="h",VLOOKUP(F108,'Appendix 1 Rules'!$A$1:$N$16,14))+IF(F108="i1",VLOOKUP(F108,'Appendix 1 Rules'!$A$1:$N$16,14))+IF(F108="i2",VLOOKUP(F108,'Appendix 1 Rules'!$A$1:$N$16,14))+IF(F108="j",VLOOKUP(F108,'Appendix 1 Rules'!$A$1:$N$16,14))+IF(F108="k",VLOOKUP(F108,'Appendix 1 Rules'!$A$1:$N$16,14)))))</f>
        <v/>
      </c>
      <c r="I108" s="14"/>
      <c r="J108" s="17"/>
      <c r="K108" s="14"/>
      <c r="L108" s="17"/>
      <c r="M108" s="14"/>
      <c r="N108" s="17"/>
      <c r="O108" s="14"/>
      <c r="P108" s="17"/>
      <c r="Q108" s="90"/>
      <c r="R108" s="17"/>
      <c r="S108" s="14"/>
      <c r="T108" s="17"/>
      <c r="U108" s="14"/>
      <c r="V108" s="17"/>
      <c r="W108" s="91"/>
      <c r="X108" s="17"/>
      <c r="Y108" s="91"/>
      <c r="Z108" s="17"/>
      <c r="AA108" s="11"/>
      <c r="AB108" s="16"/>
      <c r="AC108" s="11"/>
      <c r="AD108" s="16"/>
      <c r="AE108" s="11"/>
      <c r="AF108" s="16"/>
    </row>
    <row r="109" spans="1:32" ht="18" customHeight="1" x14ac:dyDescent="0.2">
      <c r="B109" s="92"/>
      <c r="C109" s="12"/>
      <c r="D109" s="13"/>
      <c r="E109" s="12"/>
      <c r="F109" s="11"/>
      <c r="G109" s="26" t="str">
        <f>IF(F109="","",SUMPRODUCT(IF(I109="",0,INDEX('Appendix 1 Rules'!$B$2:$B$16,MATCH(F109,'Appendix 1 Rules'!$A$2:$A$16))))+(IF(K109="",0,INDEX('Appendix 1 Rules'!$C$2:$C$16,MATCH(F109,'Appendix 1 Rules'!$A$2:$A$16))))+(IF(M109="",0,INDEX('Appendix 1 Rules'!$D$2:$D$16,MATCH(F109,'Appendix 1 Rules'!$A$2:$A$16))))+(IF(O109="",0,INDEX('Appendix 1 Rules'!$E$2:$E$16,MATCH(F109,'Appendix 1 Rules'!$A$2:$A$16))))+(IF(Q109="",0,INDEX('Appendix 1 Rules'!$F$2:$F$16,MATCH(F109,'Appendix 1 Rules'!$A$2:$A$16))))+(IF(S109="",0,INDEX('Appendix 1 Rules'!$G$2:$G$16,MATCH(F109,'Appendix 1 Rules'!$A$2:$A$16))))+(IF(U109="",0,INDEX('Appendix 1 Rules'!$H$2:$H$16,MATCH(F109,'Appendix 1 Rules'!$A$2:$A$16))))+(IF(W109="",0,INDEX('Appendix 1 Rules'!$I$2:$I$16,MATCH(F109,'Appendix 1 Rules'!$A$2:$A$16))))+(IF(Y109="",0,INDEX('Appendix 1 Rules'!$J$2:$J$16,MATCH(F109,'Appendix 1 Rules'!$A$2:$A$16))))+(IF(AA109="",0,INDEX('Appendix 1 Rules'!$K$2:$K$16,MATCH(F109,'Appendix 1 Rules'!$A$2:$A$16))))+(IF(AC109="",0,INDEX('Appendix 1 Rules'!$L$2:$L$16,MATCH(F109,'Appendix 1 Rules'!$A$2:$A$16))))+(IF(AE109="",0,INDEX('Appendix 1 Rules'!$M$2:$M$16,MATCH(F109,'Appendix 1 Rules'!$A$2:$A$16))))+IF(F109="b1",VLOOKUP(F109,'Appendix 1 Rules'!$A$1:$N$16,14))+IF(F109="b2",VLOOKUP(F109,'Appendix 1 Rules'!$A$1:$N$16,14))+IF(F109="d",VLOOKUP(F109,'Appendix 1 Rules'!$A$1:$N$16,14))+IF(F109="f1",VLOOKUP(F109,'Appendix 1 Rules'!$A$1:$N$16,14))+IF(F109="f2",VLOOKUP(F109,'Appendix 1 Rules'!$A$1:$N$16,14))+IF(F109="g",VLOOKUP(F109,'Appendix 1 Rules'!$A$1:$N$16,14))+IF(F109="h",VLOOKUP(F109,'Appendix 1 Rules'!$A$1:$N$16,14))+IF(F109="i1",VLOOKUP(F109,'Appendix 1 Rules'!$A$1:$N$16,14))+IF(F109="i2",VLOOKUP(F109,'Appendix 1 Rules'!$A$1:$N$16,14))+IF(F109="j",VLOOKUP(F109,'Appendix 1 Rules'!$A$1:$N$16,14))+IF(F109="k",VLOOKUP(F109,'Appendix 1 Rules'!$A$1:$N$16,14)))</f>
        <v/>
      </c>
      <c r="H109" s="93" t="str">
        <f>IF(F109="","",IF(OR(F109="b1",F109="b2",F109="d",F109="f1",F109="f2",F109="h",F109="i1",F109="i2",F109="j",F109="k"),MIN(G109,VLOOKUP(F109,'Appx 1 (Res) Rules'!$A:$D,4,0)),MIN(G109,VLOOKUP(F109,'Appx 1 (Res) Rules'!$A:$D,4,0),SUMPRODUCT(IF(I109="",0,INDEX('Appendix 1 Rules'!$B$2:$B$16,MATCH(F109,'Appendix 1 Rules'!$A$2:$A$16))))+(IF(K109="",0,INDEX('Appendix 1 Rules'!$C$2:$C$16,MATCH(F109,'Appendix 1 Rules'!$A$2:$A$16))))+(IF(M109="",0,INDEX('Appendix 1 Rules'!$D$2:$D$16,MATCH(F109,'Appendix 1 Rules'!$A$2:$A$16))))+(IF(O109="",0,INDEX('Appendix 1 Rules'!$E$2:$E$16,MATCH(F109,'Appendix 1 Rules'!$A$2:$A$16))))+(IF(Q109="",0,INDEX('Appendix 1 Rules'!$F$2:$F$16,MATCH(F109,'Appendix 1 Rules'!$A$2:$A$16))))+(IF(S109="",0,INDEX('Appendix 1 Rules'!$G$2:$G$16,MATCH(F109,'Appendix 1 Rules'!$A$2:$A$16))))+(IF(U109="",0,INDEX('Appendix 1 Rules'!$H$2:$H$16,MATCH(F109,'Appendix 1 Rules'!$A$2:$A$16))))+(IF(W109="",0,INDEX('Appendix 1 Rules'!$I$2:$I$16,MATCH(F109,'Appendix 1 Rules'!$A$2:$A$16))))+(IF(Y109="",0,INDEX('Appendix 1 Rules'!$J$2:$J$16,MATCH(F109,'Appendix 1 Rules'!$A$2:$A$16))))+(IF(AA109="",0,INDEX('Appendix 1 Rules'!$K$2:$K$16,MATCH(F109,'Appendix 1 Rules'!$A$2:$A$16))))+(IF(AC109="",0,INDEX('Appendix 1 Rules'!$L$2:$L$16,MATCH(F109,'Appendix 1 Rules'!$A$2:$A$16))))+(IF(AE109="",0,INDEX('Appendix 1 Rules'!$M$2:$M$16,MATCH(F109,'Appendix 1 Rules'!$A$2:$A$16))))+IF(F109="b1",VLOOKUP(F109,'Appendix 1 Rules'!$A$1:$N$16,14))+IF(F109="b2",VLOOKUP(F109,'Appendix 1 Rules'!$A$1:$N$16,14))+IF(F109="d",VLOOKUP(F109,'Appendix 1 Rules'!$A$1:$N$16,14))+IF(F109="f1",VLOOKUP(F109,'Appendix 1 Rules'!$A$1:$N$16,14))+IF(F109="f2",VLOOKUP(F109,'Appendix 1 Rules'!$A$1:$N$16,14))+IF(F109="g",VLOOKUP(F109,'Appendix 1 Rules'!$A$1:$N$16,14))+IF(F109="h",VLOOKUP(F109,'Appendix 1 Rules'!$A$1:$N$16,14))+IF(F109="i1",VLOOKUP(F109,'Appendix 1 Rules'!$A$1:$N$16,14))+IF(F109="i2",VLOOKUP(F109,'Appendix 1 Rules'!$A$1:$N$16,14))+IF(F109="j",VLOOKUP(F109,'Appendix 1 Rules'!$A$1:$N$16,14))+IF(F109="k",VLOOKUP(F109,'Appendix 1 Rules'!$A$1:$N$16,14)))))</f>
        <v/>
      </c>
      <c r="I109" s="15"/>
      <c r="J109" s="16"/>
      <c r="K109" s="15"/>
      <c r="L109" s="16"/>
      <c r="M109" s="15"/>
      <c r="N109" s="16"/>
      <c r="O109" s="15"/>
      <c r="P109" s="16"/>
      <c r="Q109" s="15"/>
      <c r="R109" s="16"/>
      <c r="S109" s="15"/>
      <c r="T109" s="16"/>
      <c r="U109" s="15"/>
      <c r="V109" s="16"/>
      <c r="W109" s="15"/>
      <c r="X109" s="16"/>
      <c r="Y109" s="15"/>
      <c r="Z109" s="16"/>
      <c r="AA109" s="11"/>
      <c r="AB109" s="16"/>
      <c r="AC109" s="11"/>
      <c r="AD109" s="16"/>
      <c r="AE109" s="11"/>
      <c r="AF109" s="16"/>
    </row>
    <row r="110" spans="1:32" ht="18" customHeight="1" x14ac:dyDescent="0.2">
      <c r="B110" s="92"/>
      <c r="C110" s="12"/>
      <c r="D110" s="13"/>
      <c r="E110" s="12"/>
      <c r="F110" s="11"/>
      <c r="G110" s="26" t="str">
        <f>IF(F110="","",SUMPRODUCT(IF(I110="",0,INDEX('Appendix 1 Rules'!$B$2:$B$16,MATCH(F110,'Appendix 1 Rules'!$A$2:$A$16))))+(IF(K110="",0,INDEX('Appendix 1 Rules'!$C$2:$C$16,MATCH(F110,'Appendix 1 Rules'!$A$2:$A$16))))+(IF(M110="",0,INDEX('Appendix 1 Rules'!$D$2:$D$16,MATCH(F110,'Appendix 1 Rules'!$A$2:$A$16))))+(IF(O110="",0,INDEX('Appendix 1 Rules'!$E$2:$E$16,MATCH(F110,'Appendix 1 Rules'!$A$2:$A$16))))+(IF(Q110="",0,INDEX('Appendix 1 Rules'!$F$2:$F$16,MATCH(F110,'Appendix 1 Rules'!$A$2:$A$16))))+(IF(S110="",0,INDEX('Appendix 1 Rules'!$G$2:$G$16,MATCH(F110,'Appendix 1 Rules'!$A$2:$A$16))))+(IF(U110="",0,INDEX('Appendix 1 Rules'!$H$2:$H$16,MATCH(F110,'Appendix 1 Rules'!$A$2:$A$16))))+(IF(W110="",0,INDEX('Appendix 1 Rules'!$I$2:$I$16,MATCH(F110,'Appendix 1 Rules'!$A$2:$A$16))))+(IF(Y110="",0,INDEX('Appendix 1 Rules'!$J$2:$J$16,MATCH(F110,'Appendix 1 Rules'!$A$2:$A$16))))+(IF(AA110="",0,INDEX('Appendix 1 Rules'!$K$2:$K$16,MATCH(F110,'Appendix 1 Rules'!$A$2:$A$16))))+(IF(AC110="",0,INDEX('Appendix 1 Rules'!$L$2:$L$16,MATCH(F110,'Appendix 1 Rules'!$A$2:$A$16))))+(IF(AE110="",0,INDEX('Appendix 1 Rules'!$M$2:$M$16,MATCH(F110,'Appendix 1 Rules'!$A$2:$A$16))))+IF(F110="b1",VLOOKUP(F110,'Appendix 1 Rules'!$A$1:$N$16,14))+IF(F110="b2",VLOOKUP(F110,'Appendix 1 Rules'!$A$1:$N$16,14))+IF(F110="d",VLOOKUP(F110,'Appendix 1 Rules'!$A$1:$N$16,14))+IF(F110="f1",VLOOKUP(F110,'Appendix 1 Rules'!$A$1:$N$16,14))+IF(F110="f2",VLOOKUP(F110,'Appendix 1 Rules'!$A$1:$N$16,14))+IF(F110="g",VLOOKUP(F110,'Appendix 1 Rules'!$A$1:$N$16,14))+IF(F110="h",VLOOKUP(F110,'Appendix 1 Rules'!$A$1:$N$16,14))+IF(F110="i1",VLOOKUP(F110,'Appendix 1 Rules'!$A$1:$N$16,14))+IF(F110="i2",VLOOKUP(F110,'Appendix 1 Rules'!$A$1:$N$16,14))+IF(F110="j",VLOOKUP(F110,'Appendix 1 Rules'!$A$1:$N$16,14))+IF(F110="k",VLOOKUP(F110,'Appendix 1 Rules'!$A$1:$N$16,14)))</f>
        <v/>
      </c>
      <c r="H110" s="93" t="str">
        <f>IF(F110="","",IF(OR(F110="b1",F110="b2",F110="d",F110="f1",F110="f2",F110="h",F110="i1",F110="i2",F110="j",F110="k"),MIN(G110,VLOOKUP(F110,'Appx 1 (Res) Rules'!$A:$D,4,0)),MIN(G110,VLOOKUP(F110,'Appx 1 (Res) Rules'!$A:$D,4,0),SUMPRODUCT(IF(I110="",0,INDEX('Appendix 1 Rules'!$B$2:$B$16,MATCH(F110,'Appendix 1 Rules'!$A$2:$A$16))))+(IF(K110="",0,INDEX('Appendix 1 Rules'!$C$2:$C$16,MATCH(F110,'Appendix 1 Rules'!$A$2:$A$16))))+(IF(M110="",0,INDEX('Appendix 1 Rules'!$D$2:$D$16,MATCH(F110,'Appendix 1 Rules'!$A$2:$A$16))))+(IF(O110="",0,INDEX('Appendix 1 Rules'!$E$2:$E$16,MATCH(F110,'Appendix 1 Rules'!$A$2:$A$16))))+(IF(Q110="",0,INDEX('Appendix 1 Rules'!$F$2:$F$16,MATCH(F110,'Appendix 1 Rules'!$A$2:$A$16))))+(IF(S110="",0,INDEX('Appendix 1 Rules'!$G$2:$G$16,MATCH(F110,'Appendix 1 Rules'!$A$2:$A$16))))+(IF(U110="",0,INDEX('Appendix 1 Rules'!$H$2:$H$16,MATCH(F110,'Appendix 1 Rules'!$A$2:$A$16))))+(IF(W110="",0,INDEX('Appendix 1 Rules'!$I$2:$I$16,MATCH(F110,'Appendix 1 Rules'!$A$2:$A$16))))+(IF(Y110="",0,INDEX('Appendix 1 Rules'!$J$2:$J$16,MATCH(F110,'Appendix 1 Rules'!$A$2:$A$16))))+(IF(AA110="",0,INDEX('Appendix 1 Rules'!$K$2:$K$16,MATCH(F110,'Appendix 1 Rules'!$A$2:$A$16))))+(IF(AC110="",0,INDEX('Appendix 1 Rules'!$L$2:$L$16,MATCH(F110,'Appendix 1 Rules'!$A$2:$A$16))))+(IF(AE110="",0,INDEX('Appendix 1 Rules'!$M$2:$M$16,MATCH(F110,'Appendix 1 Rules'!$A$2:$A$16))))+IF(F110="b1",VLOOKUP(F110,'Appendix 1 Rules'!$A$1:$N$16,14))+IF(F110="b2",VLOOKUP(F110,'Appendix 1 Rules'!$A$1:$N$16,14))+IF(F110="d",VLOOKUP(F110,'Appendix 1 Rules'!$A$1:$N$16,14))+IF(F110="f1",VLOOKUP(F110,'Appendix 1 Rules'!$A$1:$N$16,14))+IF(F110="f2",VLOOKUP(F110,'Appendix 1 Rules'!$A$1:$N$16,14))+IF(F110="g",VLOOKUP(F110,'Appendix 1 Rules'!$A$1:$N$16,14))+IF(F110="h",VLOOKUP(F110,'Appendix 1 Rules'!$A$1:$N$16,14))+IF(F110="i1",VLOOKUP(F110,'Appendix 1 Rules'!$A$1:$N$16,14))+IF(F110="i2",VLOOKUP(F110,'Appendix 1 Rules'!$A$1:$N$16,14))+IF(F110="j",VLOOKUP(F110,'Appendix 1 Rules'!$A$1:$N$16,14))+IF(F110="k",VLOOKUP(F110,'Appendix 1 Rules'!$A$1:$N$16,14)))))</f>
        <v/>
      </c>
      <c r="I110" s="14"/>
      <c r="J110" s="17"/>
      <c r="K110" s="14"/>
      <c r="L110" s="17"/>
      <c r="M110" s="14"/>
      <c r="N110" s="17"/>
      <c r="O110" s="14"/>
      <c r="P110" s="17"/>
      <c r="Q110" s="90"/>
      <c r="R110" s="17"/>
      <c r="S110" s="14"/>
      <c r="T110" s="17"/>
      <c r="U110" s="14"/>
      <c r="V110" s="17"/>
      <c r="W110" s="91"/>
      <c r="X110" s="17"/>
      <c r="Y110" s="91"/>
      <c r="Z110" s="17"/>
      <c r="AA110" s="11"/>
      <c r="AB110" s="16"/>
      <c r="AC110" s="11"/>
      <c r="AD110" s="16"/>
      <c r="AE110" s="11"/>
      <c r="AF110" s="16"/>
    </row>
    <row r="111" spans="1:32" ht="18" customHeight="1" x14ac:dyDescent="0.2">
      <c r="B111" s="92"/>
      <c r="C111" s="12"/>
      <c r="D111" s="13"/>
      <c r="E111" s="12"/>
      <c r="F111" s="11"/>
      <c r="G111" s="26" t="str">
        <f>IF(F111="","",SUMPRODUCT(IF(I111="",0,INDEX('Appendix 1 Rules'!$B$2:$B$16,MATCH(F111,'Appendix 1 Rules'!$A$2:$A$16))))+(IF(K111="",0,INDEX('Appendix 1 Rules'!$C$2:$C$16,MATCH(F111,'Appendix 1 Rules'!$A$2:$A$16))))+(IF(M111="",0,INDEX('Appendix 1 Rules'!$D$2:$D$16,MATCH(F111,'Appendix 1 Rules'!$A$2:$A$16))))+(IF(O111="",0,INDEX('Appendix 1 Rules'!$E$2:$E$16,MATCH(F111,'Appendix 1 Rules'!$A$2:$A$16))))+(IF(Q111="",0,INDEX('Appendix 1 Rules'!$F$2:$F$16,MATCH(F111,'Appendix 1 Rules'!$A$2:$A$16))))+(IF(S111="",0,INDEX('Appendix 1 Rules'!$G$2:$G$16,MATCH(F111,'Appendix 1 Rules'!$A$2:$A$16))))+(IF(U111="",0,INDEX('Appendix 1 Rules'!$H$2:$H$16,MATCH(F111,'Appendix 1 Rules'!$A$2:$A$16))))+(IF(W111="",0,INDEX('Appendix 1 Rules'!$I$2:$I$16,MATCH(F111,'Appendix 1 Rules'!$A$2:$A$16))))+(IF(Y111="",0,INDEX('Appendix 1 Rules'!$J$2:$J$16,MATCH(F111,'Appendix 1 Rules'!$A$2:$A$16))))+(IF(AA111="",0,INDEX('Appendix 1 Rules'!$K$2:$K$16,MATCH(F111,'Appendix 1 Rules'!$A$2:$A$16))))+(IF(AC111="",0,INDEX('Appendix 1 Rules'!$L$2:$L$16,MATCH(F111,'Appendix 1 Rules'!$A$2:$A$16))))+(IF(AE111="",0,INDEX('Appendix 1 Rules'!$M$2:$M$16,MATCH(F111,'Appendix 1 Rules'!$A$2:$A$16))))+IF(F111="b1",VLOOKUP(F111,'Appendix 1 Rules'!$A$1:$N$16,14))+IF(F111="b2",VLOOKUP(F111,'Appendix 1 Rules'!$A$1:$N$16,14))+IF(F111="d",VLOOKUP(F111,'Appendix 1 Rules'!$A$1:$N$16,14))+IF(F111="f1",VLOOKUP(F111,'Appendix 1 Rules'!$A$1:$N$16,14))+IF(F111="f2",VLOOKUP(F111,'Appendix 1 Rules'!$A$1:$N$16,14))+IF(F111="g",VLOOKUP(F111,'Appendix 1 Rules'!$A$1:$N$16,14))+IF(F111="h",VLOOKUP(F111,'Appendix 1 Rules'!$A$1:$N$16,14))+IF(F111="i1",VLOOKUP(F111,'Appendix 1 Rules'!$A$1:$N$16,14))+IF(F111="i2",VLOOKUP(F111,'Appendix 1 Rules'!$A$1:$N$16,14))+IF(F111="j",VLOOKUP(F111,'Appendix 1 Rules'!$A$1:$N$16,14))+IF(F111="k",VLOOKUP(F111,'Appendix 1 Rules'!$A$1:$N$16,14)))</f>
        <v/>
      </c>
      <c r="H111" s="93" t="str">
        <f>IF(F111="","",IF(OR(F111="b1",F111="b2",F111="d",F111="f1",F111="f2",F111="h",F111="i1",F111="i2",F111="j",F111="k"),MIN(G111,VLOOKUP(F111,'Appx 1 (Res) Rules'!$A:$D,4,0)),MIN(G111,VLOOKUP(F111,'Appx 1 (Res) Rules'!$A:$D,4,0),SUMPRODUCT(IF(I111="",0,INDEX('Appendix 1 Rules'!$B$2:$B$16,MATCH(F111,'Appendix 1 Rules'!$A$2:$A$16))))+(IF(K111="",0,INDEX('Appendix 1 Rules'!$C$2:$C$16,MATCH(F111,'Appendix 1 Rules'!$A$2:$A$16))))+(IF(M111="",0,INDEX('Appendix 1 Rules'!$D$2:$D$16,MATCH(F111,'Appendix 1 Rules'!$A$2:$A$16))))+(IF(O111="",0,INDEX('Appendix 1 Rules'!$E$2:$E$16,MATCH(F111,'Appendix 1 Rules'!$A$2:$A$16))))+(IF(Q111="",0,INDEX('Appendix 1 Rules'!$F$2:$F$16,MATCH(F111,'Appendix 1 Rules'!$A$2:$A$16))))+(IF(S111="",0,INDEX('Appendix 1 Rules'!$G$2:$G$16,MATCH(F111,'Appendix 1 Rules'!$A$2:$A$16))))+(IF(U111="",0,INDEX('Appendix 1 Rules'!$H$2:$H$16,MATCH(F111,'Appendix 1 Rules'!$A$2:$A$16))))+(IF(W111="",0,INDEX('Appendix 1 Rules'!$I$2:$I$16,MATCH(F111,'Appendix 1 Rules'!$A$2:$A$16))))+(IF(Y111="",0,INDEX('Appendix 1 Rules'!$J$2:$J$16,MATCH(F111,'Appendix 1 Rules'!$A$2:$A$16))))+(IF(AA111="",0,INDEX('Appendix 1 Rules'!$K$2:$K$16,MATCH(F111,'Appendix 1 Rules'!$A$2:$A$16))))+(IF(AC111="",0,INDEX('Appendix 1 Rules'!$L$2:$L$16,MATCH(F111,'Appendix 1 Rules'!$A$2:$A$16))))+(IF(AE111="",0,INDEX('Appendix 1 Rules'!$M$2:$M$16,MATCH(F111,'Appendix 1 Rules'!$A$2:$A$16))))+IF(F111="b1",VLOOKUP(F111,'Appendix 1 Rules'!$A$1:$N$16,14))+IF(F111="b2",VLOOKUP(F111,'Appendix 1 Rules'!$A$1:$N$16,14))+IF(F111="d",VLOOKUP(F111,'Appendix 1 Rules'!$A$1:$N$16,14))+IF(F111="f1",VLOOKUP(F111,'Appendix 1 Rules'!$A$1:$N$16,14))+IF(F111="f2",VLOOKUP(F111,'Appendix 1 Rules'!$A$1:$N$16,14))+IF(F111="g",VLOOKUP(F111,'Appendix 1 Rules'!$A$1:$N$16,14))+IF(F111="h",VLOOKUP(F111,'Appendix 1 Rules'!$A$1:$N$16,14))+IF(F111="i1",VLOOKUP(F111,'Appendix 1 Rules'!$A$1:$N$16,14))+IF(F111="i2",VLOOKUP(F111,'Appendix 1 Rules'!$A$1:$N$16,14))+IF(F111="j",VLOOKUP(F111,'Appendix 1 Rules'!$A$1:$N$16,14))+IF(F111="k",VLOOKUP(F111,'Appendix 1 Rules'!$A$1:$N$16,14)))))</f>
        <v/>
      </c>
      <c r="I111" s="15"/>
      <c r="J111" s="16"/>
      <c r="K111" s="15"/>
      <c r="L111" s="16"/>
      <c r="M111" s="15"/>
      <c r="N111" s="16"/>
      <c r="O111" s="15"/>
      <c r="P111" s="16"/>
      <c r="Q111" s="15"/>
      <c r="R111" s="16"/>
      <c r="S111" s="15"/>
      <c r="T111" s="16"/>
      <c r="U111" s="15"/>
      <c r="V111" s="16"/>
      <c r="W111" s="15"/>
      <c r="X111" s="16"/>
      <c r="Y111" s="15"/>
      <c r="Z111" s="16"/>
      <c r="AA111" s="11"/>
      <c r="AB111" s="16"/>
      <c r="AC111" s="11"/>
      <c r="AD111" s="16"/>
      <c r="AE111" s="11"/>
      <c r="AF111" s="16"/>
    </row>
    <row r="112" spans="1:32" ht="18" customHeight="1" x14ac:dyDescent="0.2">
      <c r="B112" s="92"/>
      <c r="C112" s="12"/>
      <c r="D112" s="13"/>
      <c r="E112" s="12"/>
      <c r="F112" s="11"/>
      <c r="G112" s="26" t="str">
        <f>IF(F112="","",SUMPRODUCT(IF(I112="",0,INDEX('Appendix 1 Rules'!$B$2:$B$16,MATCH(F112,'Appendix 1 Rules'!$A$2:$A$16))))+(IF(K112="",0,INDEX('Appendix 1 Rules'!$C$2:$C$16,MATCH(F112,'Appendix 1 Rules'!$A$2:$A$16))))+(IF(M112="",0,INDEX('Appendix 1 Rules'!$D$2:$D$16,MATCH(F112,'Appendix 1 Rules'!$A$2:$A$16))))+(IF(O112="",0,INDEX('Appendix 1 Rules'!$E$2:$E$16,MATCH(F112,'Appendix 1 Rules'!$A$2:$A$16))))+(IF(Q112="",0,INDEX('Appendix 1 Rules'!$F$2:$F$16,MATCH(F112,'Appendix 1 Rules'!$A$2:$A$16))))+(IF(S112="",0,INDEX('Appendix 1 Rules'!$G$2:$G$16,MATCH(F112,'Appendix 1 Rules'!$A$2:$A$16))))+(IF(U112="",0,INDEX('Appendix 1 Rules'!$H$2:$H$16,MATCH(F112,'Appendix 1 Rules'!$A$2:$A$16))))+(IF(W112="",0,INDEX('Appendix 1 Rules'!$I$2:$I$16,MATCH(F112,'Appendix 1 Rules'!$A$2:$A$16))))+(IF(Y112="",0,INDEX('Appendix 1 Rules'!$J$2:$J$16,MATCH(F112,'Appendix 1 Rules'!$A$2:$A$16))))+(IF(AA112="",0,INDEX('Appendix 1 Rules'!$K$2:$K$16,MATCH(F112,'Appendix 1 Rules'!$A$2:$A$16))))+(IF(AC112="",0,INDEX('Appendix 1 Rules'!$L$2:$L$16,MATCH(F112,'Appendix 1 Rules'!$A$2:$A$16))))+(IF(AE112="",0,INDEX('Appendix 1 Rules'!$M$2:$M$16,MATCH(F112,'Appendix 1 Rules'!$A$2:$A$16))))+IF(F112="b1",VLOOKUP(F112,'Appendix 1 Rules'!$A$1:$N$16,14))+IF(F112="b2",VLOOKUP(F112,'Appendix 1 Rules'!$A$1:$N$16,14))+IF(F112="d",VLOOKUP(F112,'Appendix 1 Rules'!$A$1:$N$16,14))+IF(F112="f1",VLOOKUP(F112,'Appendix 1 Rules'!$A$1:$N$16,14))+IF(F112="f2",VLOOKUP(F112,'Appendix 1 Rules'!$A$1:$N$16,14))+IF(F112="g",VLOOKUP(F112,'Appendix 1 Rules'!$A$1:$N$16,14))+IF(F112="h",VLOOKUP(F112,'Appendix 1 Rules'!$A$1:$N$16,14))+IF(F112="i1",VLOOKUP(F112,'Appendix 1 Rules'!$A$1:$N$16,14))+IF(F112="i2",VLOOKUP(F112,'Appendix 1 Rules'!$A$1:$N$16,14))+IF(F112="j",VLOOKUP(F112,'Appendix 1 Rules'!$A$1:$N$16,14))+IF(F112="k",VLOOKUP(F112,'Appendix 1 Rules'!$A$1:$N$16,14)))</f>
        <v/>
      </c>
      <c r="H112" s="93" t="str">
        <f>IF(F112="","",IF(OR(F112="b1",F112="b2",F112="d",F112="f1",F112="f2",F112="h",F112="i1",F112="i2",F112="j",F112="k"),MIN(G112,VLOOKUP(F112,'Appx 1 (Res) Rules'!$A:$D,4,0)),MIN(G112,VLOOKUP(F112,'Appx 1 (Res) Rules'!$A:$D,4,0),SUMPRODUCT(IF(I112="",0,INDEX('Appendix 1 Rules'!$B$2:$B$16,MATCH(F112,'Appendix 1 Rules'!$A$2:$A$16))))+(IF(K112="",0,INDEX('Appendix 1 Rules'!$C$2:$C$16,MATCH(F112,'Appendix 1 Rules'!$A$2:$A$16))))+(IF(M112="",0,INDEX('Appendix 1 Rules'!$D$2:$D$16,MATCH(F112,'Appendix 1 Rules'!$A$2:$A$16))))+(IF(O112="",0,INDEX('Appendix 1 Rules'!$E$2:$E$16,MATCH(F112,'Appendix 1 Rules'!$A$2:$A$16))))+(IF(Q112="",0,INDEX('Appendix 1 Rules'!$F$2:$F$16,MATCH(F112,'Appendix 1 Rules'!$A$2:$A$16))))+(IF(S112="",0,INDEX('Appendix 1 Rules'!$G$2:$G$16,MATCH(F112,'Appendix 1 Rules'!$A$2:$A$16))))+(IF(U112="",0,INDEX('Appendix 1 Rules'!$H$2:$H$16,MATCH(F112,'Appendix 1 Rules'!$A$2:$A$16))))+(IF(W112="",0,INDEX('Appendix 1 Rules'!$I$2:$I$16,MATCH(F112,'Appendix 1 Rules'!$A$2:$A$16))))+(IF(Y112="",0,INDEX('Appendix 1 Rules'!$J$2:$J$16,MATCH(F112,'Appendix 1 Rules'!$A$2:$A$16))))+(IF(AA112="",0,INDEX('Appendix 1 Rules'!$K$2:$K$16,MATCH(F112,'Appendix 1 Rules'!$A$2:$A$16))))+(IF(AC112="",0,INDEX('Appendix 1 Rules'!$L$2:$L$16,MATCH(F112,'Appendix 1 Rules'!$A$2:$A$16))))+(IF(AE112="",0,INDEX('Appendix 1 Rules'!$M$2:$M$16,MATCH(F112,'Appendix 1 Rules'!$A$2:$A$16))))+IF(F112="b1",VLOOKUP(F112,'Appendix 1 Rules'!$A$1:$N$16,14))+IF(F112="b2",VLOOKUP(F112,'Appendix 1 Rules'!$A$1:$N$16,14))+IF(F112="d",VLOOKUP(F112,'Appendix 1 Rules'!$A$1:$N$16,14))+IF(F112="f1",VLOOKUP(F112,'Appendix 1 Rules'!$A$1:$N$16,14))+IF(F112="f2",VLOOKUP(F112,'Appendix 1 Rules'!$A$1:$N$16,14))+IF(F112="g",VLOOKUP(F112,'Appendix 1 Rules'!$A$1:$N$16,14))+IF(F112="h",VLOOKUP(F112,'Appendix 1 Rules'!$A$1:$N$16,14))+IF(F112="i1",VLOOKUP(F112,'Appendix 1 Rules'!$A$1:$N$16,14))+IF(F112="i2",VLOOKUP(F112,'Appendix 1 Rules'!$A$1:$N$16,14))+IF(F112="j",VLOOKUP(F112,'Appendix 1 Rules'!$A$1:$N$16,14))+IF(F112="k",VLOOKUP(F112,'Appendix 1 Rules'!$A$1:$N$16,14)))))</f>
        <v/>
      </c>
      <c r="I112" s="14"/>
      <c r="J112" s="17"/>
      <c r="K112" s="14"/>
      <c r="L112" s="17"/>
      <c r="M112" s="14"/>
      <c r="N112" s="17"/>
      <c r="O112" s="14"/>
      <c r="P112" s="17"/>
      <c r="Q112" s="90"/>
      <c r="R112" s="17"/>
      <c r="S112" s="14"/>
      <c r="T112" s="17"/>
      <c r="U112" s="14"/>
      <c r="V112" s="17"/>
      <c r="W112" s="91"/>
      <c r="X112" s="17"/>
      <c r="Y112" s="91"/>
      <c r="Z112" s="17"/>
      <c r="AA112" s="11"/>
      <c r="AB112" s="16"/>
      <c r="AC112" s="11"/>
      <c r="AD112" s="16"/>
      <c r="AE112" s="11"/>
      <c r="AF112" s="16"/>
    </row>
    <row r="113" spans="1:32" ht="18" customHeight="1" x14ac:dyDescent="0.2">
      <c r="B113" s="92"/>
      <c r="C113" s="12"/>
      <c r="D113" s="13"/>
      <c r="E113" s="12"/>
      <c r="F113" s="11"/>
      <c r="G113" s="26" t="str">
        <f>IF(F113="","",SUMPRODUCT(IF(I113="",0,INDEX('Appendix 1 Rules'!$B$2:$B$16,MATCH(F113,'Appendix 1 Rules'!$A$2:$A$16))))+(IF(K113="",0,INDEX('Appendix 1 Rules'!$C$2:$C$16,MATCH(F113,'Appendix 1 Rules'!$A$2:$A$16))))+(IF(M113="",0,INDEX('Appendix 1 Rules'!$D$2:$D$16,MATCH(F113,'Appendix 1 Rules'!$A$2:$A$16))))+(IF(O113="",0,INDEX('Appendix 1 Rules'!$E$2:$E$16,MATCH(F113,'Appendix 1 Rules'!$A$2:$A$16))))+(IF(Q113="",0,INDEX('Appendix 1 Rules'!$F$2:$F$16,MATCH(F113,'Appendix 1 Rules'!$A$2:$A$16))))+(IF(S113="",0,INDEX('Appendix 1 Rules'!$G$2:$G$16,MATCH(F113,'Appendix 1 Rules'!$A$2:$A$16))))+(IF(U113="",0,INDEX('Appendix 1 Rules'!$H$2:$H$16,MATCH(F113,'Appendix 1 Rules'!$A$2:$A$16))))+(IF(W113="",0,INDEX('Appendix 1 Rules'!$I$2:$I$16,MATCH(F113,'Appendix 1 Rules'!$A$2:$A$16))))+(IF(Y113="",0,INDEX('Appendix 1 Rules'!$J$2:$J$16,MATCH(F113,'Appendix 1 Rules'!$A$2:$A$16))))+(IF(AA113="",0,INDEX('Appendix 1 Rules'!$K$2:$K$16,MATCH(F113,'Appendix 1 Rules'!$A$2:$A$16))))+(IF(AC113="",0,INDEX('Appendix 1 Rules'!$L$2:$L$16,MATCH(F113,'Appendix 1 Rules'!$A$2:$A$16))))+(IF(AE113="",0,INDEX('Appendix 1 Rules'!$M$2:$M$16,MATCH(F113,'Appendix 1 Rules'!$A$2:$A$16))))+IF(F113="b1",VLOOKUP(F113,'Appendix 1 Rules'!$A$1:$N$16,14))+IF(F113="b2",VLOOKUP(F113,'Appendix 1 Rules'!$A$1:$N$16,14))+IF(F113="d",VLOOKUP(F113,'Appendix 1 Rules'!$A$1:$N$16,14))+IF(F113="f1",VLOOKUP(F113,'Appendix 1 Rules'!$A$1:$N$16,14))+IF(F113="f2",VLOOKUP(F113,'Appendix 1 Rules'!$A$1:$N$16,14))+IF(F113="g",VLOOKUP(F113,'Appendix 1 Rules'!$A$1:$N$16,14))+IF(F113="h",VLOOKUP(F113,'Appendix 1 Rules'!$A$1:$N$16,14))+IF(F113="i1",VLOOKUP(F113,'Appendix 1 Rules'!$A$1:$N$16,14))+IF(F113="i2",VLOOKUP(F113,'Appendix 1 Rules'!$A$1:$N$16,14))+IF(F113="j",VLOOKUP(F113,'Appendix 1 Rules'!$A$1:$N$16,14))+IF(F113="k",VLOOKUP(F113,'Appendix 1 Rules'!$A$1:$N$16,14)))</f>
        <v/>
      </c>
      <c r="H113" s="93" t="str">
        <f>IF(F113="","",IF(OR(F113="b1",F113="b2",F113="d",F113="f1",F113="f2",F113="h",F113="i1",F113="i2",F113="j",F113="k"),MIN(G113,VLOOKUP(F113,'Appx 1 (Res) Rules'!$A:$D,4,0)),MIN(G113,VLOOKUP(F113,'Appx 1 (Res) Rules'!$A:$D,4,0),SUMPRODUCT(IF(I113="",0,INDEX('Appendix 1 Rules'!$B$2:$B$16,MATCH(F113,'Appendix 1 Rules'!$A$2:$A$16))))+(IF(K113="",0,INDEX('Appendix 1 Rules'!$C$2:$C$16,MATCH(F113,'Appendix 1 Rules'!$A$2:$A$16))))+(IF(M113="",0,INDEX('Appendix 1 Rules'!$D$2:$D$16,MATCH(F113,'Appendix 1 Rules'!$A$2:$A$16))))+(IF(O113="",0,INDEX('Appendix 1 Rules'!$E$2:$E$16,MATCH(F113,'Appendix 1 Rules'!$A$2:$A$16))))+(IF(Q113="",0,INDEX('Appendix 1 Rules'!$F$2:$F$16,MATCH(F113,'Appendix 1 Rules'!$A$2:$A$16))))+(IF(S113="",0,INDEX('Appendix 1 Rules'!$G$2:$G$16,MATCH(F113,'Appendix 1 Rules'!$A$2:$A$16))))+(IF(U113="",0,INDEX('Appendix 1 Rules'!$H$2:$H$16,MATCH(F113,'Appendix 1 Rules'!$A$2:$A$16))))+(IF(W113="",0,INDEX('Appendix 1 Rules'!$I$2:$I$16,MATCH(F113,'Appendix 1 Rules'!$A$2:$A$16))))+(IF(Y113="",0,INDEX('Appendix 1 Rules'!$J$2:$J$16,MATCH(F113,'Appendix 1 Rules'!$A$2:$A$16))))+(IF(AA113="",0,INDEX('Appendix 1 Rules'!$K$2:$K$16,MATCH(F113,'Appendix 1 Rules'!$A$2:$A$16))))+(IF(AC113="",0,INDEX('Appendix 1 Rules'!$L$2:$L$16,MATCH(F113,'Appendix 1 Rules'!$A$2:$A$16))))+(IF(AE113="",0,INDEX('Appendix 1 Rules'!$M$2:$M$16,MATCH(F113,'Appendix 1 Rules'!$A$2:$A$16))))+IF(F113="b1",VLOOKUP(F113,'Appendix 1 Rules'!$A$1:$N$16,14))+IF(F113="b2",VLOOKUP(F113,'Appendix 1 Rules'!$A$1:$N$16,14))+IF(F113="d",VLOOKUP(F113,'Appendix 1 Rules'!$A$1:$N$16,14))+IF(F113="f1",VLOOKUP(F113,'Appendix 1 Rules'!$A$1:$N$16,14))+IF(F113="f2",VLOOKUP(F113,'Appendix 1 Rules'!$A$1:$N$16,14))+IF(F113="g",VLOOKUP(F113,'Appendix 1 Rules'!$A$1:$N$16,14))+IF(F113="h",VLOOKUP(F113,'Appendix 1 Rules'!$A$1:$N$16,14))+IF(F113="i1",VLOOKUP(F113,'Appendix 1 Rules'!$A$1:$N$16,14))+IF(F113="i2",VLOOKUP(F113,'Appendix 1 Rules'!$A$1:$N$16,14))+IF(F113="j",VLOOKUP(F113,'Appendix 1 Rules'!$A$1:$N$16,14))+IF(F113="k",VLOOKUP(F113,'Appendix 1 Rules'!$A$1:$N$16,14)))))</f>
        <v/>
      </c>
      <c r="I113" s="15"/>
      <c r="J113" s="16"/>
      <c r="K113" s="15"/>
      <c r="L113" s="16"/>
      <c r="M113" s="15"/>
      <c r="N113" s="16"/>
      <c r="O113" s="15"/>
      <c r="P113" s="16"/>
      <c r="Q113" s="15"/>
      <c r="R113" s="16"/>
      <c r="S113" s="15"/>
      <c r="T113" s="16"/>
      <c r="U113" s="15"/>
      <c r="V113" s="16"/>
      <c r="W113" s="15"/>
      <c r="X113" s="16"/>
      <c r="Y113" s="15"/>
      <c r="Z113" s="16"/>
      <c r="AA113" s="11"/>
      <c r="AB113" s="16"/>
      <c r="AC113" s="11"/>
      <c r="AD113" s="16"/>
      <c r="AE113" s="11"/>
      <c r="AF113" s="16"/>
    </row>
    <row r="114" spans="1:32" ht="18" customHeight="1" x14ac:dyDescent="0.2">
      <c r="B114" s="92"/>
      <c r="C114" s="12"/>
      <c r="D114" s="13"/>
      <c r="E114" s="12"/>
      <c r="F114" s="11"/>
      <c r="G114" s="26" t="str">
        <f>IF(F114="","",SUMPRODUCT(IF(I114="",0,INDEX('Appendix 1 Rules'!$B$2:$B$16,MATCH(F114,'Appendix 1 Rules'!$A$2:$A$16))))+(IF(K114="",0,INDEX('Appendix 1 Rules'!$C$2:$C$16,MATCH(F114,'Appendix 1 Rules'!$A$2:$A$16))))+(IF(M114="",0,INDEX('Appendix 1 Rules'!$D$2:$D$16,MATCH(F114,'Appendix 1 Rules'!$A$2:$A$16))))+(IF(O114="",0,INDEX('Appendix 1 Rules'!$E$2:$E$16,MATCH(F114,'Appendix 1 Rules'!$A$2:$A$16))))+(IF(Q114="",0,INDEX('Appendix 1 Rules'!$F$2:$F$16,MATCH(F114,'Appendix 1 Rules'!$A$2:$A$16))))+(IF(S114="",0,INDEX('Appendix 1 Rules'!$G$2:$G$16,MATCH(F114,'Appendix 1 Rules'!$A$2:$A$16))))+(IF(U114="",0,INDEX('Appendix 1 Rules'!$H$2:$H$16,MATCH(F114,'Appendix 1 Rules'!$A$2:$A$16))))+(IF(W114="",0,INDEX('Appendix 1 Rules'!$I$2:$I$16,MATCH(F114,'Appendix 1 Rules'!$A$2:$A$16))))+(IF(Y114="",0,INDEX('Appendix 1 Rules'!$J$2:$J$16,MATCH(F114,'Appendix 1 Rules'!$A$2:$A$16))))+(IF(AA114="",0,INDEX('Appendix 1 Rules'!$K$2:$K$16,MATCH(F114,'Appendix 1 Rules'!$A$2:$A$16))))+(IF(AC114="",0,INDEX('Appendix 1 Rules'!$L$2:$L$16,MATCH(F114,'Appendix 1 Rules'!$A$2:$A$16))))+(IF(AE114="",0,INDEX('Appendix 1 Rules'!$M$2:$M$16,MATCH(F114,'Appendix 1 Rules'!$A$2:$A$16))))+IF(F114="b1",VLOOKUP(F114,'Appendix 1 Rules'!$A$1:$N$16,14))+IF(F114="b2",VLOOKUP(F114,'Appendix 1 Rules'!$A$1:$N$16,14))+IF(F114="d",VLOOKUP(F114,'Appendix 1 Rules'!$A$1:$N$16,14))+IF(F114="f1",VLOOKUP(F114,'Appendix 1 Rules'!$A$1:$N$16,14))+IF(F114="f2",VLOOKUP(F114,'Appendix 1 Rules'!$A$1:$N$16,14))+IF(F114="g",VLOOKUP(F114,'Appendix 1 Rules'!$A$1:$N$16,14))+IF(F114="h",VLOOKUP(F114,'Appendix 1 Rules'!$A$1:$N$16,14))+IF(F114="i1",VLOOKUP(F114,'Appendix 1 Rules'!$A$1:$N$16,14))+IF(F114="i2",VLOOKUP(F114,'Appendix 1 Rules'!$A$1:$N$16,14))+IF(F114="j",VLOOKUP(F114,'Appendix 1 Rules'!$A$1:$N$16,14))+IF(F114="k",VLOOKUP(F114,'Appendix 1 Rules'!$A$1:$N$16,14)))</f>
        <v/>
      </c>
      <c r="H114" s="93" t="str">
        <f>IF(F114="","",IF(OR(F114="b1",F114="b2",F114="d",F114="f1",F114="f2",F114="h",F114="i1",F114="i2",F114="j",F114="k"),MIN(G114,VLOOKUP(F114,'Appx 1 (Res) Rules'!$A:$D,4,0)),MIN(G114,VLOOKUP(F114,'Appx 1 (Res) Rules'!$A:$D,4,0),SUMPRODUCT(IF(I114="",0,INDEX('Appendix 1 Rules'!$B$2:$B$16,MATCH(F114,'Appendix 1 Rules'!$A$2:$A$16))))+(IF(K114="",0,INDEX('Appendix 1 Rules'!$C$2:$C$16,MATCH(F114,'Appendix 1 Rules'!$A$2:$A$16))))+(IF(M114="",0,INDEX('Appendix 1 Rules'!$D$2:$D$16,MATCH(F114,'Appendix 1 Rules'!$A$2:$A$16))))+(IF(O114="",0,INDEX('Appendix 1 Rules'!$E$2:$E$16,MATCH(F114,'Appendix 1 Rules'!$A$2:$A$16))))+(IF(Q114="",0,INDEX('Appendix 1 Rules'!$F$2:$F$16,MATCH(F114,'Appendix 1 Rules'!$A$2:$A$16))))+(IF(S114="",0,INDEX('Appendix 1 Rules'!$G$2:$G$16,MATCH(F114,'Appendix 1 Rules'!$A$2:$A$16))))+(IF(U114="",0,INDEX('Appendix 1 Rules'!$H$2:$H$16,MATCH(F114,'Appendix 1 Rules'!$A$2:$A$16))))+(IF(W114="",0,INDEX('Appendix 1 Rules'!$I$2:$I$16,MATCH(F114,'Appendix 1 Rules'!$A$2:$A$16))))+(IF(Y114="",0,INDEX('Appendix 1 Rules'!$J$2:$J$16,MATCH(F114,'Appendix 1 Rules'!$A$2:$A$16))))+(IF(AA114="",0,INDEX('Appendix 1 Rules'!$K$2:$K$16,MATCH(F114,'Appendix 1 Rules'!$A$2:$A$16))))+(IF(AC114="",0,INDEX('Appendix 1 Rules'!$L$2:$L$16,MATCH(F114,'Appendix 1 Rules'!$A$2:$A$16))))+(IF(AE114="",0,INDEX('Appendix 1 Rules'!$M$2:$M$16,MATCH(F114,'Appendix 1 Rules'!$A$2:$A$16))))+IF(F114="b1",VLOOKUP(F114,'Appendix 1 Rules'!$A$1:$N$16,14))+IF(F114="b2",VLOOKUP(F114,'Appendix 1 Rules'!$A$1:$N$16,14))+IF(F114="d",VLOOKUP(F114,'Appendix 1 Rules'!$A$1:$N$16,14))+IF(F114="f1",VLOOKUP(F114,'Appendix 1 Rules'!$A$1:$N$16,14))+IF(F114="f2",VLOOKUP(F114,'Appendix 1 Rules'!$A$1:$N$16,14))+IF(F114="g",VLOOKUP(F114,'Appendix 1 Rules'!$A$1:$N$16,14))+IF(F114="h",VLOOKUP(F114,'Appendix 1 Rules'!$A$1:$N$16,14))+IF(F114="i1",VLOOKUP(F114,'Appendix 1 Rules'!$A$1:$N$16,14))+IF(F114="i2",VLOOKUP(F114,'Appendix 1 Rules'!$A$1:$N$16,14))+IF(F114="j",VLOOKUP(F114,'Appendix 1 Rules'!$A$1:$N$16,14))+IF(F114="k",VLOOKUP(F114,'Appendix 1 Rules'!$A$1:$N$16,14)))))</f>
        <v/>
      </c>
      <c r="I114" s="14"/>
      <c r="J114" s="17"/>
      <c r="K114" s="14"/>
      <c r="L114" s="17"/>
      <c r="M114" s="14"/>
      <c r="N114" s="17"/>
      <c r="O114" s="14"/>
      <c r="P114" s="17"/>
      <c r="Q114" s="90"/>
      <c r="R114" s="17"/>
      <c r="S114" s="14"/>
      <c r="T114" s="17"/>
      <c r="U114" s="14"/>
      <c r="V114" s="17"/>
      <c r="W114" s="91"/>
      <c r="X114" s="17"/>
      <c r="Y114" s="91"/>
      <c r="Z114" s="17"/>
      <c r="AA114" s="11"/>
      <c r="AB114" s="16"/>
      <c r="AC114" s="11"/>
      <c r="AD114" s="16"/>
      <c r="AE114" s="11"/>
      <c r="AF114" s="16"/>
    </row>
    <row r="115" spans="1:32" ht="18" customHeight="1" x14ac:dyDescent="0.2">
      <c r="B115" s="92"/>
      <c r="C115" s="12"/>
      <c r="D115" s="13"/>
      <c r="E115" s="12"/>
      <c r="F115" s="11"/>
      <c r="G115" s="26" t="str">
        <f>IF(F115="","",SUMPRODUCT(IF(I115="",0,INDEX('Appendix 1 Rules'!$B$2:$B$16,MATCH(F115,'Appendix 1 Rules'!$A$2:$A$16))))+(IF(K115="",0,INDEX('Appendix 1 Rules'!$C$2:$C$16,MATCH(F115,'Appendix 1 Rules'!$A$2:$A$16))))+(IF(M115="",0,INDEX('Appendix 1 Rules'!$D$2:$D$16,MATCH(F115,'Appendix 1 Rules'!$A$2:$A$16))))+(IF(O115="",0,INDEX('Appendix 1 Rules'!$E$2:$E$16,MATCH(F115,'Appendix 1 Rules'!$A$2:$A$16))))+(IF(Q115="",0,INDEX('Appendix 1 Rules'!$F$2:$F$16,MATCH(F115,'Appendix 1 Rules'!$A$2:$A$16))))+(IF(S115="",0,INDEX('Appendix 1 Rules'!$G$2:$G$16,MATCH(F115,'Appendix 1 Rules'!$A$2:$A$16))))+(IF(U115="",0,INDEX('Appendix 1 Rules'!$H$2:$H$16,MATCH(F115,'Appendix 1 Rules'!$A$2:$A$16))))+(IF(W115="",0,INDEX('Appendix 1 Rules'!$I$2:$I$16,MATCH(F115,'Appendix 1 Rules'!$A$2:$A$16))))+(IF(Y115="",0,INDEX('Appendix 1 Rules'!$J$2:$J$16,MATCH(F115,'Appendix 1 Rules'!$A$2:$A$16))))+(IF(AA115="",0,INDEX('Appendix 1 Rules'!$K$2:$K$16,MATCH(F115,'Appendix 1 Rules'!$A$2:$A$16))))+(IF(AC115="",0,INDEX('Appendix 1 Rules'!$L$2:$L$16,MATCH(F115,'Appendix 1 Rules'!$A$2:$A$16))))+(IF(AE115="",0,INDEX('Appendix 1 Rules'!$M$2:$M$16,MATCH(F115,'Appendix 1 Rules'!$A$2:$A$16))))+IF(F115="b1",VLOOKUP(F115,'Appendix 1 Rules'!$A$1:$N$16,14))+IF(F115="b2",VLOOKUP(F115,'Appendix 1 Rules'!$A$1:$N$16,14))+IF(F115="d",VLOOKUP(F115,'Appendix 1 Rules'!$A$1:$N$16,14))+IF(F115="f1",VLOOKUP(F115,'Appendix 1 Rules'!$A$1:$N$16,14))+IF(F115="f2",VLOOKUP(F115,'Appendix 1 Rules'!$A$1:$N$16,14))+IF(F115="g",VLOOKUP(F115,'Appendix 1 Rules'!$A$1:$N$16,14))+IF(F115="h",VLOOKUP(F115,'Appendix 1 Rules'!$A$1:$N$16,14))+IF(F115="i1",VLOOKUP(F115,'Appendix 1 Rules'!$A$1:$N$16,14))+IF(F115="i2",VLOOKUP(F115,'Appendix 1 Rules'!$A$1:$N$16,14))+IF(F115="j",VLOOKUP(F115,'Appendix 1 Rules'!$A$1:$N$16,14))+IF(F115="k",VLOOKUP(F115,'Appendix 1 Rules'!$A$1:$N$16,14)))</f>
        <v/>
      </c>
      <c r="H115" s="93" t="str">
        <f>IF(F115="","",IF(OR(F115="b1",F115="b2",F115="d",F115="f1",F115="f2",F115="h",F115="i1",F115="i2",F115="j",F115="k"),MIN(G115,VLOOKUP(F115,'Appx 1 (Res) Rules'!$A:$D,4,0)),MIN(G115,VLOOKUP(F115,'Appx 1 (Res) Rules'!$A:$D,4,0),SUMPRODUCT(IF(I115="",0,INDEX('Appendix 1 Rules'!$B$2:$B$16,MATCH(F115,'Appendix 1 Rules'!$A$2:$A$16))))+(IF(K115="",0,INDEX('Appendix 1 Rules'!$C$2:$C$16,MATCH(F115,'Appendix 1 Rules'!$A$2:$A$16))))+(IF(M115="",0,INDEX('Appendix 1 Rules'!$D$2:$D$16,MATCH(F115,'Appendix 1 Rules'!$A$2:$A$16))))+(IF(O115="",0,INDEX('Appendix 1 Rules'!$E$2:$E$16,MATCH(F115,'Appendix 1 Rules'!$A$2:$A$16))))+(IF(Q115="",0,INDEX('Appendix 1 Rules'!$F$2:$F$16,MATCH(F115,'Appendix 1 Rules'!$A$2:$A$16))))+(IF(S115="",0,INDEX('Appendix 1 Rules'!$G$2:$G$16,MATCH(F115,'Appendix 1 Rules'!$A$2:$A$16))))+(IF(U115="",0,INDEX('Appendix 1 Rules'!$H$2:$H$16,MATCH(F115,'Appendix 1 Rules'!$A$2:$A$16))))+(IF(W115="",0,INDEX('Appendix 1 Rules'!$I$2:$I$16,MATCH(F115,'Appendix 1 Rules'!$A$2:$A$16))))+(IF(Y115="",0,INDEX('Appendix 1 Rules'!$J$2:$J$16,MATCH(F115,'Appendix 1 Rules'!$A$2:$A$16))))+(IF(AA115="",0,INDEX('Appendix 1 Rules'!$K$2:$K$16,MATCH(F115,'Appendix 1 Rules'!$A$2:$A$16))))+(IF(AC115="",0,INDEX('Appendix 1 Rules'!$L$2:$L$16,MATCH(F115,'Appendix 1 Rules'!$A$2:$A$16))))+(IF(AE115="",0,INDEX('Appendix 1 Rules'!$M$2:$M$16,MATCH(F115,'Appendix 1 Rules'!$A$2:$A$16))))+IF(F115="b1",VLOOKUP(F115,'Appendix 1 Rules'!$A$1:$N$16,14))+IF(F115="b2",VLOOKUP(F115,'Appendix 1 Rules'!$A$1:$N$16,14))+IF(F115="d",VLOOKUP(F115,'Appendix 1 Rules'!$A$1:$N$16,14))+IF(F115="f1",VLOOKUP(F115,'Appendix 1 Rules'!$A$1:$N$16,14))+IF(F115="f2",VLOOKUP(F115,'Appendix 1 Rules'!$A$1:$N$16,14))+IF(F115="g",VLOOKUP(F115,'Appendix 1 Rules'!$A$1:$N$16,14))+IF(F115="h",VLOOKUP(F115,'Appendix 1 Rules'!$A$1:$N$16,14))+IF(F115="i1",VLOOKUP(F115,'Appendix 1 Rules'!$A$1:$N$16,14))+IF(F115="i2",VLOOKUP(F115,'Appendix 1 Rules'!$A$1:$N$16,14))+IF(F115="j",VLOOKUP(F115,'Appendix 1 Rules'!$A$1:$N$16,14))+IF(F115="k",VLOOKUP(F115,'Appendix 1 Rules'!$A$1:$N$16,14)))))</f>
        <v/>
      </c>
      <c r="I115" s="15"/>
      <c r="J115" s="16"/>
      <c r="K115" s="15"/>
      <c r="L115" s="16"/>
      <c r="M115" s="15"/>
      <c r="N115" s="16"/>
      <c r="O115" s="15"/>
      <c r="P115" s="16"/>
      <c r="Q115" s="15"/>
      <c r="R115" s="16"/>
      <c r="S115" s="15"/>
      <c r="T115" s="16"/>
      <c r="U115" s="15"/>
      <c r="V115" s="16"/>
      <c r="W115" s="15"/>
      <c r="X115" s="16"/>
      <c r="Y115" s="15"/>
      <c r="Z115" s="16"/>
      <c r="AA115" s="11"/>
      <c r="AB115" s="16"/>
      <c r="AC115" s="11"/>
      <c r="AD115" s="16"/>
      <c r="AE115" s="11"/>
      <c r="AF115" s="16"/>
    </row>
    <row r="116" spans="1:32" ht="18" customHeight="1" x14ac:dyDescent="0.2">
      <c r="B116" s="92"/>
      <c r="C116" s="12"/>
      <c r="D116" s="13"/>
      <c r="E116" s="12"/>
      <c r="F116" s="11"/>
      <c r="G116" s="26" t="str">
        <f>IF(F116="","",SUMPRODUCT(IF(I116="",0,INDEX('Appendix 1 Rules'!$B$2:$B$16,MATCH(F116,'Appendix 1 Rules'!$A$2:$A$16))))+(IF(K116="",0,INDEX('Appendix 1 Rules'!$C$2:$C$16,MATCH(F116,'Appendix 1 Rules'!$A$2:$A$16))))+(IF(M116="",0,INDEX('Appendix 1 Rules'!$D$2:$D$16,MATCH(F116,'Appendix 1 Rules'!$A$2:$A$16))))+(IF(O116="",0,INDEX('Appendix 1 Rules'!$E$2:$E$16,MATCH(F116,'Appendix 1 Rules'!$A$2:$A$16))))+(IF(Q116="",0,INDEX('Appendix 1 Rules'!$F$2:$F$16,MATCH(F116,'Appendix 1 Rules'!$A$2:$A$16))))+(IF(S116="",0,INDEX('Appendix 1 Rules'!$G$2:$G$16,MATCH(F116,'Appendix 1 Rules'!$A$2:$A$16))))+(IF(U116="",0,INDEX('Appendix 1 Rules'!$H$2:$H$16,MATCH(F116,'Appendix 1 Rules'!$A$2:$A$16))))+(IF(W116="",0,INDEX('Appendix 1 Rules'!$I$2:$I$16,MATCH(F116,'Appendix 1 Rules'!$A$2:$A$16))))+(IF(Y116="",0,INDEX('Appendix 1 Rules'!$J$2:$J$16,MATCH(F116,'Appendix 1 Rules'!$A$2:$A$16))))+(IF(AA116="",0,INDEX('Appendix 1 Rules'!$K$2:$K$16,MATCH(F116,'Appendix 1 Rules'!$A$2:$A$16))))+(IF(AC116="",0,INDEX('Appendix 1 Rules'!$L$2:$L$16,MATCH(F116,'Appendix 1 Rules'!$A$2:$A$16))))+(IF(AE116="",0,INDEX('Appendix 1 Rules'!$M$2:$M$16,MATCH(F116,'Appendix 1 Rules'!$A$2:$A$16))))+IF(F116="b1",VLOOKUP(F116,'Appendix 1 Rules'!$A$1:$N$16,14))+IF(F116="b2",VLOOKUP(F116,'Appendix 1 Rules'!$A$1:$N$16,14))+IF(F116="d",VLOOKUP(F116,'Appendix 1 Rules'!$A$1:$N$16,14))+IF(F116="f1",VLOOKUP(F116,'Appendix 1 Rules'!$A$1:$N$16,14))+IF(F116="f2",VLOOKUP(F116,'Appendix 1 Rules'!$A$1:$N$16,14))+IF(F116="g",VLOOKUP(F116,'Appendix 1 Rules'!$A$1:$N$16,14))+IF(F116="h",VLOOKUP(F116,'Appendix 1 Rules'!$A$1:$N$16,14))+IF(F116="i1",VLOOKUP(F116,'Appendix 1 Rules'!$A$1:$N$16,14))+IF(F116="i2",VLOOKUP(F116,'Appendix 1 Rules'!$A$1:$N$16,14))+IF(F116="j",VLOOKUP(F116,'Appendix 1 Rules'!$A$1:$N$16,14))+IF(F116="k",VLOOKUP(F116,'Appendix 1 Rules'!$A$1:$N$16,14)))</f>
        <v/>
      </c>
      <c r="H116" s="93" t="str">
        <f>IF(F116="","",IF(OR(F116="b1",F116="b2",F116="d",F116="f1",F116="f2",F116="h",F116="i1",F116="i2",F116="j",F116="k"),MIN(G116,VLOOKUP(F116,'Appx 1 (Res) Rules'!$A:$D,4,0)),MIN(G116,VLOOKUP(F116,'Appx 1 (Res) Rules'!$A:$D,4,0),SUMPRODUCT(IF(I116="",0,INDEX('Appendix 1 Rules'!$B$2:$B$16,MATCH(F116,'Appendix 1 Rules'!$A$2:$A$16))))+(IF(K116="",0,INDEX('Appendix 1 Rules'!$C$2:$C$16,MATCH(F116,'Appendix 1 Rules'!$A$2:$A$16))))+(IF(M116="",0,INDEX('Appendix 1 Rules'!$D$2:$D$16,MATCH(F116,'Appendix 1 Rules'!$A$2:$A$16))))+(IF(O116="",0,INDEX('Appendix 1 Rules'!$E$2:$E$16,MATCH(F116,'Appendix 1 Rules'!$A$2:$A$16))))+(IF(Q116="",0,INDEX('Appendix 1 Rules'!$F$2:$F$16,MATCH(F116,'Appendix 1 Rules'!$A$2:$A$16))))+(IF(S116="",0,INDEX('Appendix 1 Rules'!$G$2:$G$16,MATCH(F116,'Appendix 1 Rules'!$A$2:$A$16))))+(IF(U116="",0,INDEX('Appendix 1 Rules'!$H$2:$H$16,MATCH(F116,'Appendix 1 Rules'!$A$2:$A$16))))+(IF(W116="",0,INDEX('Appendix 1 Rules'!$I$2:$I$16,MATCH(F116,'Appendix 1 Rules'!$A$2:$A$16))))+(IF(Y116="",0,INDEX('Appendix 1 Rules'!$J$2:$J$16,MATCH(F116,'Appendix 1 Rules'!$A$2:$A$16))))+(IF(AA116="",0,INDEX('Appendix 1 Rules'!$K$2:$K$16,MATCH(F116,'Appendix 1 Rules'!$A$2:$A$16))))+(IF(AC116="",0,INDEX('Appendix 1 Rules'!$L$2:$L$16,MATCH(F116,'Appendix 1 Rules'!$A$2:$A$16))))+(IF(AE116="",0,INDEX('Appendix 1 Rules'!$M$2:$M$16,MATCH(F116,'Appendix 1 Rules'!$A$2:$A$16))))+IF(F116="b1",VLOOKUP(F116,'Appendix 1 Rules'!$A$1:$N$16,14))+IF(F116="b2",VLOOKUP(F116,'Appendix 1 Rules'!$A$1:$N$16,14))+IF(F116="d",VLOOKUP(F116,'Appendix 1 Rules'!$A$1:$N$16,14))+IF(F116="f1",VLOOKUP(F116,'Appendix 1 Rules'!$A$1:$N$16,14))+IF(F116="f2",VLOOKUP(F116,'Appendix 1 Rules'!$A$1:$N$16,14))+IF(F116="g",VLOOKUP(F116,'Appendix 1 Rules'!$A$1:$N$16,14))+IF(F116="h",VLOOKUP(F116,'Appendix 1 Rules'!$A$1:$N$16,14))+IF(F116="i1",VLOOKUP(F116,'Appendix 1 Rules'!$A$1:$N$16,14))+IF(F116="i2",VLOOKUP(F116,'Appendix 1 Rules'!$A$1:$N$16,14))+IF(F116="j",VLOOKUP(F116,'Appendix 1 Rules'!$A$1:$N$16,14))+IF(F116="k",VLOOKUP(F116,'Appendix 1 Rules'!$A$1:$N$16,14)))))</f>
        <v/>
      </c>
      <c r="I116" s="14"/>
      <c r="J116" s="17"/>
      <c r="K116" s="14"/>
      <c r="L116" s="17"/>
      <c r="M116" s="14"/>
      <c r="N116" s="17"/>
      <c r="O116" s="14"/>
      <c r="P116" s="17"/>
      <c r="Q116" s="90"/>
      <c r="R116" s="17"/>
      <c r="S116" s="14"/>
      <c r="T116" s="17"/>
      <c r="U116" s="14"/>
      <c r="V116" s="17"/>
      <c r="W116" s="91"/>
      <c r="X116" s="17"/>
      <c r="Y116" s="91"/>
      <c r="Z116" s="17"/>
      <c r="AA116" s="11"/>
      <c r="AB116" s="16"/>
      <c r="AC116" s="11"/>
      <c r="AD116" s="16"/>
      <c r="AE116" s="11"/>
      <c r="AF116" s="16"/>
    </row>
    <row r="117" spans="1:32" ht="18" customHeight="1" x14ac:dyDescent="0.2">
      <c r="B117" s="92"/>
      <c r="C117" s="12"/>
      <c r="D117" s="13"/>
      <c r="E117" s="12"/>
      <c r="F117" s="11"/>
      <c r="G117" s="26" t="str">
        <f>IF(F117="","",SUMPRODUCT(IF(I117="",0,INDEX('Appendix 1 Rules'!$B$2:$B$16,MATCH(F117,'Appendix 1 Rules'!$A$2:$A$16))))+(IF(K117="",0,INDEX('Appendix 1 Rules'!$C$2:$C$16,MATCH(F117,'Appendix 1 Rules'!$A$2:$A$16))))+(IF(M117="",0,INDEX('Appendix 1 Rules'!$D$2:$D$16,MATCH(F117,'Appendix 1 Rules'!$A$2:$A$16))))+(IF(O117="",0,INDEX('Appendix 1 Rules'!$E$2:$E$16,MATCH(F117,'Appendix 1 Rules'!$A$2:$A$16))))+(IF(Q117="",0,INDEX('Appendix 1 Rules'!$F$2:$F$16,MATCH(F117,'Appendix 1 Rules'!$A$2:$A$16))))+(IF(S117="",0,INDEX('Appendix 1 Rules'!$G$2:$G$16,MATCH(F117,'Appendix 1 Rules'!$A$2:$A$16))))+(IF(U117="",0,INDEX('Appendix 1 Rules'!$H$2:$H$16,MATCH(F117,'Appendix 1 Rules'!$A$2:$A$16))))+(IF(W117="",0,INDEX('Appendix 1 Rules'!$I$2:$I$16,MATCH(F117,'Appendix 1 Rules'!$A$2:$A$16))))+(IF(Y117="",0,INDEX('Appendix 1 Rules'!$J$2:$J$16,MATCH(F117,'Appendix 1 Rules'!$A$2:$A$16))))+(IF(AA117="",0,INDEX('Appendix 1 Rules'!$K$2:$K$16,MATCH(F117,'Appendix 1 Rules'!$A$2:$A$16))))+(IF(AC117="",0,INDEX('Appendix 1 Rules'!$L$2:$L$16,MATCH(F117,'Appendix 1 Rules'!$A$2:$A$16))))+(IF(AE117="",0,INDEX('Appendix 1 Rules'!$M$2:$M$16,MATCH(F117,'Appendix 1 Rules'!$A$2:$A$16))))+IF(F117="b1",VLOOKUP(F117,'Appendix 1 Rules'!$A$1:$N$16,14))+IF(F117="b2",VLOOKUP(F117,'Appendix 1 Rules'!$A$1:$N$16,14))+IF(F117="d",VLOOKUP(F117,'Appendix 1 Rules'!$A$1:$N$16,14))+IF(F117="f1",VLOOKUP(F117,'Appendix 1 Rules'!$A$1:$N$16,14))+IF(F117="f2",VLOOKUP(F117,'Appendix 1 Rules'!$A$1:$N$16,14))+IF(F117="g",VLOOKUP(F117,'Appendix 1 Rules'!$A$1:$N$16,14))+IF(F117="h",VLOOKUP(F117,'Appendix 1 Rules'!$A$1:$N$16,14))+IF(F117="i1",VLOOKUP(F117,'Appendix 1 Rules'!$A$1:$N$16,14))+IF(F117="i2",VLOOKUP(F117,'Appendix 1 Rules'!$A$1:$N$16,14))+IF(F117="j",VLOOKUP(F117,'Appendix 1 Rules'!$A$1:$N$16,14))+IF(F117="k",VLOOKUP(F117,'Appendix 1 Rules'!$A$1:$N$16,14)))</f>
        <v/>
      </c>
      <c r="H117" s="93" t="str">
        <f>IF(F117="","",IF(OR(F117="b1",F117="b2",F117="d",F117="f1",F117="f2",F117="h",F117="i1",F117="i2",F117="j",F117="k"),MIN(G117,VLOOKUP(F117,'Appx 1 (Res) Rules'!$A:$D,4,0)),MIN(G117,VLOOKUP(F117,'Appx 1 (Res) Rules'!$A:$D,4,0),SUMPRODUCT(IF(I117="",0,INDEX('Appendix 1 Rules'!$B$2:$B$16,MATCH(F117,'Appendix 1 Rules'!$A$2:$A$16))))+(IF(K117="",0,INDEX('Appendix 1 Rules'!$C$2:$C$16,MATCH(F117,'Appendix 1 Rules'!$A$2:$A$16))))+(IF(M117="",0,INDEX('Appendix 1 Rules'!$D$2:$D$16,MATCH(F117,'Appendix 1 Rules'!$A$2:$A$16))))+(IF(O117="",0,INDEX('Appendix 1 Rules'!$E$2:$E$16,MATCH(F117,'Appendix 1 Rules'!$A$2:$A$16))))+(IF(Q117="",0,INDEX('Appendix 1 Rules'!$F$2:$F$16,MATCH(F117,'Appendix 1 Rules'!$A$2:$A$16))))+(IF(S117="",0,INDEX('Appendix 1 Rules'!$G$2:$G$16,MATCH(F117,'Appendix 1 Rules'!$A$2:$A$16))))+(IF(U117="",0,INDEX('Appendix 1 Rules'!$H$2:$H$16,MATCH(F117,'Appendix 1 Rules'!$A$2:$A$16))))+(IF(W117="",0,INDEX('Appendix 1 Rules'!$I$2:$I$16,MATCH(F117,'Appendix 1 Rules'!$A$2:$A$16))))+(IF(Y117="",0,INDEX('Appendix 1 Rules'!$J$2:$J$16,MATCH(F117,'Appendix 1 Rules'!$A$2:$A$16))))+(IF(AA117="",0,INDEX('Appendix 1 Rules'!$K$2:$K$16,MATCH(F117,'Appendix 1 Rules'!$A$2:$A$16))))+(IF(AC117="",0,INDEX('Appendix 1 Rules'!$L$2:$L$16,MATCH(F117,'Appendix 1 Rules'!$A$2:$A$16))))+(IF(AE117="",0,INDEX('Appendix 1 Rules'!$M$2:$M$16,MATCH(F117,'Appendix 1 Rules'!$A$2:$A$16))))+IF(F117="b1",VLOOKUP(F117,'Appendix 1 Rules'!$A$1:$N$16,14))+IF(F117="b2",VLOOKUP(F117,'Appendix 1 Rules'!$A$1:$N$16,14))+IF(F117="d",VLOOKUP(F117,'Appendix 1 Rules'!$A$1:$N$16,14))+IF(F117="f1",VLOOKUP(F117,'Appendix 1 Rules'!$A$1:$N$16,14))+IF(F117="f2",VLOOKUP(F117,'Appendix 1 Rules'!$A$1:$N$16,14))+IF(F117="g",VLOOKUP(F117,'Appendix 1 Rules'!$A$1:$N$16,14))+IF(F117="h",VLOOKUP(F117,'Appendix 1 Rules'!$A$1:$N$16,14))+IF(F117="i1",VLOOKUP(F117,'Appendix 1 Rules'!$A$1:$N$16,14))+IF(F117="i2",VLOOKUP(F117,'Appendix 1 Rules'!$A$1:$N$16,14))+IF(F117="j",VLOOKUP(F117,'Appendix 1 Rules'!$A$1:$N$16,14))+IF(F117="k",VLOOKUP(F117,'Appendix 1 Rules'!$A$1:$N$16,14)))))</f>
        <v/>
      </c>
      <c r="I117" s="15"/>
      <c r="J117" s="16"/>
      <c r="K117" s="15"/>
      <c r="L117" s="16"/>
      <c r="M117" s="15"/>
      <c r="N117" s="16"/>
      <c r="O117" s="15"/>
      <c r="P117" s="16"/>
      <c r="Q117" s="15"/>
      <c r="R117" s="16"/>
      <c r="S117" s="15"/>
      <c r="T117" s="16"/>
      <c r="U117" s="15"/>
      <c r="V117" s="16"/>
      <c r="W117" s="15"/>
      <c r="X117" s="16"/>
      <c r="Y117" s="15"/>
      <c r="Z117" s="16"/>
      <c r="AA117" s="11"/>
      <c r="AB117" s="16"/>
      <c r="AC117" s="11"/>
      <c r="AD117" s="16"/>
      <c r="AE117" s="11"/>
      <c r="AF117" s="16"/>
    </row>
    <row r="118" spans="1:32" ht="18" customHeight="1" x14ac:dyDescent="0.2">
      <c r="B118" s="92"/>
      <c r="C118" s="12"/>
      <c r="D118" s="13"/>
      <c r="E118" s="12"/>
      <c r="F118" s="11"/>
      <c r="G118" s="26" t="str">
        <f>IF(F118="","",SUMPRODUCT(IF(I118="",0,INDEX('Appendix 1 Rules'!$B$2:$B$16,MATCH(F118,'Appendix 1 Rules'!$A$2:$A$16))))+(IF(K118="",0,INDEX('Appendix 1 Rules'!$C$2:$C$16,MATCH(F118,'Appendix 1 Rules'!$A$2:$A$16))))+(IF(M118="",0,INDEX('Appendix 1 Rules'!$D$2:$D$16,MATCH(F118,'Appendix 1 Rules'!$A$2:$A$16))))+(IF(O118="",0,INDEX('Appendix 1 Rules'!$E$2:$E$16,MATCH(F118,'Appendix 1 Rules'!$A$2:$A$16))))+(IF(Q118="",0,INDEX('Appendix 1 Rules'!$F$2:$F$16,MATCH(F118,'Appendix 1 Rules'!$A$2:$A$16))))+(IF(S118="",0,INDEX('Appendix 1 Rules'!$G$2:$G$16,MATCH(F118,'Appendix 1 Rules'!$A$2:$A$16))))+(IF(U118="",0,INDEX('Appendix 1 Rules'!$H$2:$H$16,MATCH(F118,'Appendix 1 Rules'!$A$2:$A$16))))+(IF(W118="",0,INDEX('Appendix 1 Rules'!$I$2:$I$16,MATCH(F118,'Appendix 1 Rules'!$A$2:$A$16))))+(IF(Y118="",0,INDEX('Appendix 1 Rules'!$J$2:$J$16,MATCH(F118,'Appendix 1 Rules'!$A$2:$A$16))))+(IF(AA118="",0,INDEX('Appendix 1 Rules'!$K$2:$K$16,MATCH(F118,'Appendix 1 Rules'!$A$2:$A$16))))+(IF(AC118="",0,INDEX('Appendix 1 Rules'!$L$2:$L$16,MATCH(F118,'Appendix 1 Rules'!$A$2:$A$16))))+(IF(AE118="",0,INDEX('Appendix 1 Rules'!$M$2:$M$16,MATCH(F118,'Appendix 1 Rules'!$A$2:$A$16))))+IF(F118="b1",VLOOKUP(F118,'Appendix 1 Rules'!$A$1:$N$16,14))+IF(F118="b2",VLOOKUP(F118,'Appendix 1 Rules'!$A$1:$N$16,14))+IF(F118="d",VLOOKUP(F118,'Appendix 1 Rules'!$A$1:$N$16,14))+IF(F118="f1",VLOOKUP(F118,'Appendix 1 Rules'!$A$1:$N$16,14))+IF(F118="f2",VLOOKUP(F118,'Appendix 1 Rules'!$A$1:$N$16,14))+IF(F118="g",VLOOKUP(F118,'Appendix 1 Rules'!$A$1:$N$16,14))+IF(F118="h",VLOOKUP(F118,'Appendix 1 Rules'!$A$1:$N$16,14))+IF(F118="i1",VLOOKUP(F118,'Appendix 1 Rules'!$A$1:$N$16,14))+IF(F118="i2",VLOOKUP(F118,'Appendix 1 Rules'!$A$1:$N$16,14))+IF(F118="j",VLOOKUP(F118,'Appendix 1 Rules'!$A$1:$N$16,14))+IF(F118="k",VLOOKUP(F118,'Appendix 1 Rules'!$A$1:$N$16,14)))</f>
        <v/>
      </c>
      <c r="H118" s="93" t="str">
        <f>IF(F118="","",IF(OR(F118="b1",F118="b2",F118="d",F118="f1",F118="f2",F118="h",F118="i1",F118="i2",F118="j",F118="k"),MIN(G118,VLOOKUP(F118,'Appx 1 (Res) Rules'!$A:$D,4,0)),MIN(G118,VLOOKUP(F118,'Appx 1 (Res) Rules'!$A:$D,4,0),SUMPRODUCT(IF(I118="",0,INDEX('Appendix 1 Rules'!$B$2:$B$16,MATCH(F118,'Appendix 1 Rules'!$A$2:$A$16))))+(IF(K118="",0,INDEX('Appendix 1 Rules'!$C$2:$C$16,MATCH(F118,'Appendix 1 Rules'!$A$2:$A$16))))+(IF(M118="",0,INDEX('Appendix 1 Rules'!$D$2:$D$16,MATCH(F118,'Appendix 1 Rules'!$A$2:$A$16))))+(IF(O118="",0,INDEX('Appendix 1 Rules'!$E$2:$E$16,MATCH(F118,'Appendix 1 Rules'!$A$2:$A$16))))+(IF(Q118="",0,INDEX('Appendix 1 Rules'!$F$2:$F$16,MATCH(F118,'Appendix 1 Rules'!$A$2:$A$16))))+(IF(S118="",0,INDEX('Appendix 1 Rules'!$G$2:$G$16,MATCH(F118,'Appendix 1 Rules'!$A$2:$A$16))))+(IF(U118="",0,INDEX('Appendix 1 Rules'!$H$2:$H$16,MATCH(F118,'Appendix 1 Rules'!$A$2:$A$16))))+(IF(W118="",0,INDEX('Appendix 1 Rules'!$I$2:$I$16,MATCH(F118,'Appendix 1 Rules'!$A$2:$A$16))))+(IF(Y118="",0,INDEX('Appendix 1 Rules'!$J$2:$J$16,MATCH(F118,'Appendix 1 Rules'!$A$2:$A$16))))+(IF(AA118="",0,INDEX('Appendix 1 Rules'!$K$2:$K$16,MATCH(F118,'Appendix 1 Rules'!$A$2:$A$16))))+(IF(AC118="",0,INDEX('Appendix 1 Rules'!$L$2:$L$16,MATCH(F118,'Appendix 1 Rules'!$A$2:$A$16))))+(IF(AE118="",0,INDEX('Appendix 1 Rules'!$M$2:$M$16,MATCH(F118,'Appendix 1 Rules'!$A$2:$A$16))))+IF(F118="b1",VLOOKUP(F118,'Appendix 1 Rules'!$A$1:$N$16,14))+IF(F118="b2",VLOOKUP(F118,'Appendix 1 Rules'!$A$1:$N$16,14))+IF(F118="d",VLOOKUP(F118,'Appendix 1 Rules'!$A$1:$N$16,14))+IF(F118="f1",VLOOKUP(F118,'Appendix 1 Rules'!$A$1:$N$16,14))+IF(F118="f2",VLOOKUP(F118,'Appendix 1 Rules'!$A$1:$N$16,14))+IF(F118="g",VLOOKUP(F118,'Appendix 1 Rules'!$A$1:$N$16,14))+IF(F118="h",VLOOKUP(F118,'Appendix 1 Rules'!$A$1:$N$16,14))+IF(F118="i1",VLOOKUP(F118,'Appendix 1 Rules'!$A$1:$N$16,14))+IF(F118="i2",VLOOKUP(F118,'Appendix 1 Rules'!$A$1:$N$16,14))+IF(F118="j",VLOOKUP(F118,'Appendix 1 Rules'!$A$1:$N$16,14))+IF(F118="k",VLOOKUP(F118,'Appendix 1 Rules'!$A$1:$N$16,14)))))</f>
        <v/>
      </c>
      <c r="I118" s="14"/>
      <c r="J118" s="17"/>
      <c r="K118" s="14"/>
      <c r="L118" s="17"/>
      <c r="M118" s="14"/>
      <c r="N118" s="17"/>
      <c r="O118" s="14"/>
      <c r="P118" s="17"/>
      <c r="Q118" s="90"/>
      <c r="R118" s="17"/>
      <c r="S118" s="14"/>
      <c r="T118" s="17"/>
      <c r="U118" s="14"/>
      <c r="V118" s="17"/>
      <c r="W118" s="91"/>
      <c r="X118" s="17"/>
      <c r="Y118" s="91"/>
      <c r="Z118" s="17"/>
      <c r="AA118" s="11"/>
      <c r="AB118" s="16"/>
      <c r="AC118" s="11"/>
      <c r="AD118" s="16"/>
      <c r="AE118" s="11"/>
      <c r="AF118" s="16"/>
    </row>
    <row r="119" spans="1:32" ht="18" customHeight="1" x14ac:dyDescent="0.2">
      <c r="B119" s="92"/>
      <c r="C119" s="12"/>
      <c r="D119" s="13"/>
      <c r="E119" s="12"/>
      <c r="F119" s="11"/>
      <c r="G119" s="26" t="str">
        <f>IF(F119="","",SUMPRODUCT(IF(I119="",0,INDEX('Appendix 1 Rules'!$B$2:$B$16,MATCH(F119,'Appendix 1 Rules'!$A$2:$A$16))))+(IF(K119="",0,INDEX('Appendix 1 Rules'!$C$2:$C$16,MATCH(F119,'Appendix 1 Rules'!$A$2:$A$16))))+(IF(M119="",0,INDEX('Appendix 1 Rules'!$D$2:$D$16,MATCH(F119,'Appendix 1 Rules'!$A$2:$A$16))))+(IF(O119="",0,INDEX('Appendix 1 Rules'!$E$2:$E$16,MATCH(F119,'Appendix 1 Rules'!$A$2:$A$16))))+(IF(Q119="",0,INDEX('Appendix 1 Rules'!$F$2:$F$16,MATCH(F119,'Appendix 1 Rules'!$A$2:$A$16))))+(IF(S119="",0,INDEX('Appendix 1 Rules'!$G$2:$G$16,MATCH(F119,'Appendix 1 Rules'!$A$2:$A$16))))+(IF(U119="",0,INDEX('Appendix 1 Rules'!$H$2:$H$16,MATCH(F119,'Appendix 1 Rules'!$A$2:$A$16))))+(IF(W119="",0,INDEX('Appendix 1 Rules'!$I$2:$I$16,MATCH(F119,'Appendix 1 Rules'!$A$2:$A$16))))+(IF(Y119="",0,INDEX('Appendix 1 Rules'!$J$2:$J$16,MATCH(F119,'Appendix 1 Rules'!$A$2:$A$16))))+(IF(AA119="",0,INDEX('Appendix 1 Rules'!$K$2:$K$16,MATCH(F119,'Appendix 1 Rules'!$A$2:$A$16))))+(IF(AC119="",0,INDEX('Appendix 1 Rules'!$L$2:$L$16,MATCH(F119,'Appendix 1 Rules'!$A$2:$A$16))))+(IF(AE119="",0,INDEX('Appendix 1 Rules'!$M$2:$M$16,MATCH(F119,'Appendix 1 Rules'!$A$2:$A$16))))+IF(F119="b1",VLOOKUP(F119,'Appendix 1 Rules'!$A$1:$N$16,14))+IF(F119="b2",VLOOKUP(F119,'Appendix 1 Rules'!$A$1:$N$16,14))+IF(F119="d",VLOOKUP(F119,'Appendix 1 Rules'!$A$1:$N$16,14))+IF(F119="f1",VLOOKUP(F119,'Appendix 1 Rules'!$A$1:$N$16,14))+IF(F119="f2",VLOOKUP(F119,'Appendix 1 Rules'!$A$1:$N$16,14))+IF(F119="g",VLOOKUP(F119,'Appendix 1 Rules'!$A$1:$N$16,14))+IF(F119="h",VLOOKUP(F119,'Appendix 1 Rules'!$A$1:$N$16,14))+IF(F119="i1",VLOOKUP(F119,'Appendix 1 Rules'!$A$1:$N$16,14))+IF(F119="i2",VLOOKUP(F119,'Appendix 1 Rules'!$A$1:$N$16,14))+IF(F119="j",VLOOKUP(F119,'Appendix 1 Rules'!$A$1:$N$16,14))+IF(F119="k",VLOOKUP(F119,'Appendix 1 Rules'!$A$1:$N$16,14)))</f>
        <v/>
      </c>
      <c r="H119" s="93" t="str">
        <f>IF(F119="","",IF(OR(F119="b1",F119="b2",F119="d",F119="f1",F119="f2",F119="h",F119="i1",F119="i2",F119="j",F119="k"),MIN(G119,VLOOKUP(F119,'Appx 1 (Res) Rules'!$A:$D,4,0)),MIN(G119,VLOOKUP(F119,'Appx 1 (Res) Rules'!$A:$D,4,0),SUMPRODUCT(IF(I119="",0,INDEX('Appendix 1 Rules'!$B$2:$B$16,MATCH(F119,'Appendix 1 Rules'!$A$2:$A$16))))+(IF(K119="",0,INDEX('Appendix 1 Rules'!$C$2:$C$16,MATCH(F119,'Appendix 1 Rules'!$A$2:$A$16))))+(IF(M119="",0,INDEX('Appendix 1 Rules'!$D$2:$D$16,MATCH(F119,'Appendix 1 Rules'!$A$2:$A$16))))+(IF(O119="",0,INDEX('Appendix 1 Rules'!$E$2:$E$16,MATCH(F119,'Appendix 1 Rules'!$A$2:$A$16))))+(IF(Q119="",0,INDEX('Appendix 1 Rules'!$F$2:$F$16,MATCH(F119,'Appendix 1 Rules'!$A$2:$A$16))))+(IF(S119="",0,INDEX('Appendix 1 Rules'!$G$2:$G$16,MATCH(F119,'Appendix 1 Rules'!$A$2:$A$16))))+(IF(U119="",0,INDEX('Appendix 1 Rules'!$H$2:$H$16,MATCH(F119,'Appendix 1 Rules'!$A$2:$A$16))))+(IF(W119="",0,INDEX('Appendix 1 Rules'!$I$2:$I$16,MATCH(F119,'Appendix 1 Rules'!$A$2:$A$16))))+(IF(Y119="",0,INDEX('Appendix 1 Rules'!$J$2:$J$16,MATCH(F119,'Appendix 1 Rules'!$A$2:$A$16))))+(IF(AA119="",0,INDEX('Appendix 1 Rules'!$K$2:$K$16,MATCH(F119,'Appendix 1 Rules'!$A$2:$A$16))))+(IF(AC119="",0,INDEX('Appendix 1 Rules'!$L$2:$L$16,MATCH(F119,'Appendix 1 Rules'!$A$2:$A$16))))+(IF(AE119="",0,INDEX('Appendix 1 Rules'!$M$2:$M$16,MATCH(F119,'Appendix 1 Rules'!$A$2:$A$16))))+IF(F119="b1",VLOOKUP(F119,'Appendix 1 Rules'!$A$1:$N$16,14))+IF(F119="b2",VLOOKUP(F119,'Appendix 1 Rules'!$A$1:$N$16,14))+IF(F119="d",VLOOKUP(F119,'Appendix 1 Rules'!$A$1:$N$16,14))+IF(F119="f1",VLOOKUP(F119,'Appendix 1 Rules'!$A$1:$N$16,14))+IF(F119="f2",VLOOKUP(F119,'Appendix 1 Rules'!$A$1:$N$16,14))+IF(F119="g",VLOOKUP(F119,'Appendix 1 Rules'!$A$1:$N$16,14))+IF(F119="h",VLOOKUP(F119,'Appendix 1 Rules'!$A$1:$N$16,14))+IF(F119="i1",VLOOKUP(F119,'Appendix 1 Rules'!$A$1:$N$16,14))+IF(F119="i2",VLOOKUP(F119,'Appendix 1 Rules'!$A$1:$N$16,14))+IF(F119="j",VLOOKUP(F119,'Appendix 1 Rules'!$A$1:$N$16,14))+IF(F119="k",VLOOKUP(F119,'Appendix 1 Rules'!$A$1:$N$16,14)))))</f>
        <v/>
      </c>
      <c r="I119" s="15"/>
      <c r="J119" s="16"/>
      <c r="K119" s="15"/>
      <c r="L119" s="16"/>
      <c r="M119" s="15"/>
      <c r="N119" s="16"/>
      <c r="O119" s="15"/>
      <c r="P119" s="16"/>
      <c r="Q119" s="15"/>
      <c r="R119" s="16"/>
      <c r="S119" s="15"/>
      <c r="T119" s="16"/>
      <c r="U119" s="15"/>
      <c r="V119" s="16"/>
      <c r="W119" s="15"/>
      <c r="X119" s="16"/>
      <c r="Y119" s="15"/>
      <c r="Z119" s="16"/>
      <c r="AA119" s="11"/>
      <c r="AB119" s="16"/>
      <c r="AC119" s="11"/>
      <c r="AD119" s="16"/>
      <c r="AE119" s="11"/>
      <c r="AF119" s="16"/>
    </row>
    <row r="120" spans="1:32" ht="18" customHeight="1" x14ac:dyDescent="0.2">
      <c r="B120" s="92"/>
      <c r="C120" s="12"/>
      <c r="D120" s="13"/>
      <c r="E120" s="12"/>
      <c r="F120" s="11"/>
      <c r="G120" s="26" t="str">
        <f>IF(F120="","",SUMPRODUCT(IF(I120="",0,INDEX('Appendix 1 Rules'!$B$2:$B$16,MATCH(F120,'Appendix 1 Rules'!$A$2:$A$16))))+(IF(K120="",0,INDEX('Appendix 1 Rules'!$C$2:$C$16,MATCH(F120,'Appendix 1 Rules'!$A$2:$A$16))))+(IF(M120="",0,INDEX('Appendix 1 Rules'!$D$2:$D$16,MATCH(F120,'Appendix 1 Rules'!$A$2:$A$16))))+(IF(O120="",0,INDEX('Appendix 1 Rules'!$E$2:$E$16,MATCH(F120,'Appendix 1 Rules'!$A$2:$A$16))))+(IF(Q120="",0,INDEX('Appendix 1 Rules'!$F$2:$F$16,MATCH(F120,'Appendix 1 Rules'!$A$2:$A$16))))+(IF(S120="",0,INDEX('Appendix 1 Rules'!$G$2:$G$16,MATCH(F120,'Appendix 1 Rules'!$A$2:$A$16))))+(IF(U120="",0,INDEX('Appendix 1 Rules'!$H$2:$H$16,MATCH(F120,'Appendix 1 Rules'!$A$2:$A$16))))+(IF(W120="",0,INDEX('Appendix 1 Rules'!$I$2:$I$16,MATCH(F120,'Appendix 1 Rules'!$A$2:$A$16))))+(IF(Y120="",0,INDEX('Appendix 1 Rules'!$J$2:$J$16,MATCH(F120,'Appendix 1 Rules'!$A$2:$A$16))))+(IF(AA120="",0,INDEX('Appendix 1 Rules'!$K$2:$K$16,MATCH(F120,'Appendix 1 Rules'!$A$2:$A$16))))+(IF(AC120="",0,INDEX('Appendix 1 Rules'!$L$2:$L$16,MATCH(F120,'Appendix 1 Rules'!$A$2:$A$16))))+(IF(AE120="",0,INDEX('Appendix 1 Rules'!$M$2:$M$16,MATCH(F120,'Appendix 1 Rules'!$A$2:$A$16))))+IF(F120="b1",VLOOKUP(F120,'Appendix 1 Rules'!$A$1:$N$16,14))+IF(F120="b2",VLOOKUP(F120,'Appendix 1 Rules'!$A$1:$N$16,14))+IF(F120="d",VLOOKUP(F120,'Appendix 1 Rules'!$A$1:$N$16,14))+IF(F120="f1",VLOOKUP(F120,'Appendix 1 Rules'!$A$1:$N$16,14))+IF(F120="f2",VLOOKUP(F120,'Appendix 1 Rules'!$A$1:$N$16,14))+IF(F120="g",VLOOKUP(F120,'Appendix 1 Rules'!$A$1:$N$16,14))+IF(F120="h",VLOOKUP(F120,'Appendix 1 Rules'!$A$1:$N$16,14))+IF(F120="i1",VLOOKUP(F120,'Appendix 1 Rules'!$A$1:$N$16,14))+IF(F120="i2",VLOOKUP(F120,'Appendix 1 Rules'!$A$1:$N$16,14))+IF(F120="j",VLOOKUP(F120,'Appendix 1 Rules'!$A$1:$N$16,14))+IF(F120="k",VLOOKUP(F120,'Appendix 1 Rules'!$A$1:$N$16,14)))</f>
        <v/>
      </c>
      <c r="H120" s="93" t="str">
        <f>IF(F120="","",IF(OR(F120="b1",F120="b2",F120="d",F120="f1",F120="f2",F120="h",F120="i1",F120="i2",F120="j",F120="k"),MIN(G120,VLOOKUP(F120,'Appx 1 (Res) Rules'!$A:$D,4,0)),MIN(G120,VLOOKUP(F120,'Appx 1 (Res) Rules'!$A:$D,4,0),SUMPRODUCT(IF(I120="",0,INDEX('Appendix 1 Rules'!$B$2:$B$16,MATCH(F120,'Appendix 1 Rules'!$A$2:$A$16))))+(IF(K120="",0,INDEX('Appendix 1 Rules'!$C$2:$C$16,MATCH(F120,'Appendix 1 Rules'!$A$2:$A$16))))+(IF(M120="",0,INDEX('Appendix 1 Rules'!$D$2:$D$16,MATCH(F120,'Appendix 1 Rules'!$A$2:$A$16))))+(IF(O120="",0,INDEX('Appendix 1 Rules'!$E$2:$E$16,MATCH(F120,'Appendix 1 Rules'!$A$2:$A$16))))+(IF(Q120="",0,INDEX('Appendix 1 Rules'!$F$2:$F$16,MATCH(F120,'Appendix 1 Rules'!$A$2:$A$16))))+(IF(S120="",0,INDEX('Appendix 1 Rules'!$G$2:$G$16,MATCH(F120,'Appendix 1 Rules'!$A$2:$A$16))))+(IF(U120="",0,INDEX('Appendix 1 Rules'!$H$2:$H$16,MATCH(F120,'Appendix 1 Rules'!$A$2:$A$16))))+(IF(W120="",0,INDEX('Appendix 1 Rules'!$I$2:$I$16,MATCH(F120,'Appendix 1 Rules'!$A$2:$A$16))))+(IF(Y120="",0,INDEX('Appendix 1 Rules'!$J$2:$J$16,MATCH(F120,'Appendix 1 Rules'!$A$2:$A$16))))+(IF(AA120="",0,INDEX('Appendix 1 Rules'!$K$2:$K$16,MATCH(F120,'Appendix 1 Rules'!$A$2:$A$16))))+(IF(AC120="",0,INDEX('Appendix 1 Rules'!$L$2:$L$16,MATCH(F120,'Appendix 1 Rules'!$A$2:$A$16))))+(IF(AE120="",0,INDEX('Appendix 1 Rules'!$M$2:$M$16,MATCH(F120,'Appendix 1 Rules'!$A$2:$A$16))))+IF(F120="b1",VLOOKUP(F120,'Appendix 1 Rules'!$A$1:$N$16,14))+IF(F120="b2",VLOOKUP(F120,'Appendix 1 Rules'!$A$1:$N$16,14))+IF(F120="d",VLOOKUP(F120,'Appendix 1 Rules'!$A$1:$N$16,14))+IF(F120="f1",VLOOKUP(F120,'Appendix 1 Rules'!$A$1:$N$16,14))+IF(F120="f2",VLOOKUP(F120,'Appendix 1 Rules'!$A$1:$N$16,14))+IF(F120="g",VLOOKUP(F120,'Appendix 1 Rules'!$A$1:$N$16,14))+IF(F120="h",VLOOKUP(F120,'Appendix 1 Rules'!$A$1:$N$16,14))+IF(F120="i1",VLOOKUP(F120,'Appendix 1 Rules'!$A$1:$N$16,14))+IF(F120="i2",VLOOKUP(F120,'Appendix 1 Rules'!$A$1:$N$16,14))+IF(F120="j",VLOOKUP(F120,'Appendix 1 Rules'!$A$1:$N$16,14))+IF(F120="k",VLOOKUP(F120,'Appendix 1 Rules'!$A$1:$N$16,14)))))</f>
        <v/>
      </c>
      <c r="I120" s="14"/>
      <c r="J120" s="17"/>
      <c r="K120" s="14"/>
      <c r="L120" s="17"/>
      <c r="M120" s="14"/>
      <c r="N120" s="17"/>
      <c r="O120" s="14"/>
      <c r="P120" s="17"/>
      <c r="Q120" s="90"/>
      <c r="R120" s="17"/>
      <c r="S120" s="14"/>
      <c r="T120" s="17"/>
      <c r="U120" s="14"/>
      <c r="V120" s="17"/>
      <c r="W120" s="91"/>
      <c r="X120" s="17"/>
      <c r="Y120" s="91"/>
      <c r="Z120" s="17"/>
      <c r="AA120" s="11"/>
      <c r="AB120" s="16"/>
      <c r="AC120" s="11"/>
      <c r="AD120" s="16"/>
      <c r="AE120" s="11"/>
      <c r="AF120" s="16"/>
    </row>
    <row r="121" spans="1:32" ht="18" customHeight="1" x14ac:dyDescent="0.2">
      <c r="B121" s="92"/>
      <c r="C121" s="12"/>
      <c r="D121" s="13"/>
      <c r="E121" s="12"/>
      <c r="F121" s="11"/>
      <c r="G121" s="26" t="str">
        <f>IF(F121="","",SUMPRODUCT(IF(I121="",0,INDEX('Appendix 1 Rules'!$B$2:$B$16,MATCH(F121,'Appendix 1 Rules'!$A$2:$A$16))))+(IF(K121="",0,INDEX('Appendix 1 Rules'!$C$2:$C$16,MATCH(F121,'Appendix 1 Rules'!$A$2:$A$16))))+(IF(M121="",0,INDEX('Appendix 1 Rules'!$D$2:$D$16,MATCH(F121,'Appendix 1 Rules'!$A$2:$A$16))))+(IF(O121="",0,INDEX('Appendix 1 Rules'!$E$2:$E$16,MATCH(F121,'Appendix 1 Rules'!$A$2:$A$16))))+(IF(Q121="",0,INDEX('Appendix 1 Rules'!$F$2:$F$16,MATCH(F121,'Appendix 1 Rules'!$A$2:$A$16))))+(IF(S121="",0,INDEX('Appendix 1 Rules'!$G$2:$G$16,MATCH(F121,'Appendix 1 Rules'!$A$2:$A$16))))+(IF(U121="",0,INDEX('Appendix 1 Rules'!$H$2:$H$16,MATCH(F121,'Appendix 1 Rules'!$A$2:$A$16))))+(IF(W121="",0,INDEX('Appendix 1 Rules'!$I$2:$I$16,MATCH(F121,'Appendix 1 Rules'!$A$2:$A$16))))+(IF(Y121="",0,INDEX('Appendix 1 Rules'!$J$2:$J$16,MATCH(F121,'Appendix 1 Rules'!$A$2:$A$16))))+(IF(AA121="",0,INDEX('Appendix 1 Rules'!$K$2:$K$16,MATCH(F121,'Appendix 1 Rules'!$A$2:$A$16))))+(IF(AC121="",0,INDEX('Appendix 1 Rules'!$L$2:$L$16,MATCH(F121,'Appendix 1 Rules'!$A$2:$A$16))))+(IF(AE121="",0,INDEX('Appendix 1 Rules'!$M$2:$M$16,MATCH(F121,'Appendix 1 Rules'!$A$2:$A$16))))+IF(F121="b1",VLOOKUP(F121,'Appendix 1 Rules'!$A$1:$N$16,14))+IF(F121="b2",VLOOKUP(F121,'Appendix 1 Rules'!$A$1:$N$16,14))+IF(F121="d",VLOOKUP(F121,'Appendix 1 Rules'!$A$1:$N$16,14))+IF(F121="f1",VLOOKUP(F121,'Appendix 1 Rules'!$A$1:$N$16,14))+IF(F121="f2",VLOOKUP(F121,'Appendix 1 Rules'!$A$1:$N$16,14))+IF(F121="g",VLOOKUP(F121,'Appendix 1 Rules'!$A$1:$N$16,14))+IF(F121="h",VLOOKUP(F121,'Appendix 1 Rules'!$A$1:$N$16,14))+IF(F121="i1",VLOOKUP(F121,'Appendix 1 Rules'!$A$1:$N$16,14))+IF(F121="i2",VLOOKUP(F121,'Appendix 1 Rules'!$A$1:$N$16,14))+IF(F121="j",VLOOKUP(F121,'Appendix 1 Rules'!$A$1:$N$16,14))+IF(F121="k",VLOOKUP(F121,'Appendix 1 Rules'!$A$1:$N$16,14)))</f>
        <v/>
      </c>
      <c r="H121" s="93" t="str">
        <f>IF(F121="","",IF(OR(F121="b1",F121="b2",F121="d",F121="f1",F121="f2",F121="h",F121="i1",F121="i2",F121="j",F121="k"),MIN(G121,VLOOKUP(F121,'Appx 1 (Res) Rules'!$A:$D,4,0)),MIN(G121,VLOOKUP(F121,'Appx 1 (Res) Rules'!$A:$D,4,0),SUMPRODUCT(IF(I121="",0,INDEX('Appendix 1 Rules'!$B$2:$B$16,MATCH(F121,'Appendix 1 Rules'!$A$2:$A$16))))+(IF(K121="",0,INDEX('Appendix 1 Rules'!$C$2:$C$16,MATCH(F121,'Appendix 1 Rules'!$A$2:$A$16))))+(IF(M121="",0,INDEX('Appendix 1 Rules'!$D$2:$D$16,MATCH(F121,'Appendix 1 Rules'!$A$2:$A$16))))+(IF(O121="",0,INDEX('Appendix 1 Rules'!$E$2:$E$16,MATCH(F121,'Appendix 1 Rules'!$A$2:$A$16))))+(IF(Q121="",0,INDEX('Appendix 1 Rules'!$F$2:$F$16,MATCH(F121,'Appendix 1 Rules'!$A$2:$A$16))))+(IF(S121="",0,INDEX('Appendix 1 Rules'!$G$2:$G$16,MATCH(F121,'Appendix 1 Rules'!$A$2:$A$16))))+(IF(U121="",0,INDEX('Appendix 1 Rules'!$H$2:$H$16,MATCH(F121,'Appendix 1 Rules'!$A$2:$A$16))))+(IF(W121="",0,INDEX('Appendix 1 Rules'!$I$2:$I$16,MATCH(F121,'Appendix 1 Rules'!$A$2:$A$16))))+(IF(Y121="",0,INDEX('Appendix 1 Rules'!$J$2:$J$16,MATCH(F121,'Appendix 1 Rules'!$A$2:$A$16))))+(IF(AA121="",0,INDEX('Appendix 1 Rules'!$K$2:$K$16,MATCH(F121,'Appendix 1 Rules'!$A$2:$A$16))))+(IF(AC121="",0,INDEX('Appendix 1 Rules'!$L$2:$L$16,MATCH(F121,'Appendix 1 Rules'!$A$2:$A$16))))+(IF(AE121="",0,INDEX('Appendix 1 Rules'!$M$2:$M$16,MATCH(F121,'Appendix 1 Rules'!$A$2:$A$16))))+IF(F121="b1",VLOOKUP(F121,'Appendix 1 Rules'!$A$1:$N$16,14))+IF(F121="b2",VLOOKUP(F121,'Appendix 1 Rules'!$A$1:$N$16,14))+IF(F121="d",VLOOKUP(F121,'Appendix 1 Rules'!$A$1:$N$16,14))+IF(F121="f1",VLOOKUP(F121,'Appendix 1 Rules'!$A$1:$N$16,14))+IF(F121="f2",VLOOKUP(F121,'Appendix 1 Rules'!$A$1:$N$16,14))+IF(F121="g",VLOOKUP(F121,'Appendix 1 Rules'!$A$1:$N$16,14))+IF(F121="h",VLOOKUP(F121,'Appendix 1 Rules'!$A$1:$N$16,14))+IF(F121="i1",VLOOKUP(F121,'Appendix 1 Rules'!$A$1:$N$16,14))+IF(F121="i2",VLOOKUP(F121,'Appendix 1 Rules'!$A$1:$N$16,14))+IF(F121="j",VLOOKUP(F121,'Appendix 1 Rules'!$A$1:$N$16,14))+IF(F121="k",VLOOKUP(F121,'Appendix 1 Rules'!$A$1:$N$16,14)))))</f>
        <v/>
      </c>
      <c r="I121" s="15"/>
      <c r="J121" s="16"/>
      <c r="K121" s="15"/>
      <c r="L121" s="16"/>
      <c r="M121" s="15"/>
      <c r="N121" s="16"/>
      <c r="O121" s="15"/>
      <c r="P121" s="16"/>
      <c r="Q121" s="15"/>
      <c r="R121" s="16"/>
      <c r="S121" s="15"/>
      <c r="T121" s="16"/>
      <c r="U121" s="15"/>
      <c r="V121" s="16"/>
      <c r="W121" s="15"/>
      <c r="X121" s="16"/>
      <c r="Y121" s="15"/>
      <c r="Z121" s="16"/>
      <c r="AA121" s="11"/>
      <c r="AB121" s="16"/>
      <c r="AC121" s="11"/>
      <c r="AD121" s="16"/>
      <c r="AE121" s="11"/>
      <c r="AF121" s="16"/>
    </row>
    <row r="122" spans="1:32" ht="18" customHeight="1" x14ac:dyDescent="0.2">
      <c r="A122" s="94"/>
      <c r="B122" s="92"/>
      <c r="C122" s="12"/>
      <c r="D122" s="13"/>
      <c r="E122" s="12"/>
      <c r="F122" s="11"/>
      <c r="G122" s="26" t="str">
        <f>IF(F122="","",SUMPRODUCT(IF(I122="",0,INDEX('Appendix 1 Rules'!$B$2:$B$16,MATCH(F122,'Appendix 1 Rules'!$A$2:$A$16))))+(IF(K122="",0,INDEX('Appendix 1 Rules'!$C$2:$C$16,MATCH(F122,'Appendix 1 Rules'!$A$2:$A$16))))+(IF(M122="",0,INDEX('Appendix 1 Rules'!$D$2:$D$16,MATCH(F122,'Appendix 1 Rules'!$A$2:$A$16))))+(IF(O122="",0,INDEX('Appendix 1 Rules'!$E$2:$E$16,MATCH(F122,'Appendix 1 Rules'!$A$2:$A$16))))+(IF(Q122="",0,INDEX('Appendix 1 Rules'!$F$2:$F$16,MATCH(F122,'Appendix 1 Rules'!$A$2:$A$16))))+(IF(S122="",0,INDEX('Appendix 1 Rules'!$G$2:$G$16,MATCH(F122,'Appendix 1 Rules'!$A$2:$A$16))))+(IF(U122="",0,INDEX('Appendix 1 Rules'!$H$2:$H$16,MATCH(F122,'Appendix 1 Rules'!$A$2:$A$16))))+(IF(W122="",0,INDEX('Appendix 1 Rules'!$I$2:$I$16,MATCH(F122,'Appendix 1 Rules'!$A$2:$A$16))))+(IF(Y122="",0,INDEX('Appendix 1 Rules'!$J$2:$J$16,MATCH(F122,'Appendix 1 Rules'!$A$2:$A$16))))+(IF(AA122="",0,INDEX('Appendix 1 Rules'!$K$2:$K$16,MATCH(F122,'Appendix 1 Rules'!$A$2:$A$16))))+(IF(AC122="",0,INDEX('Appendix 1 Rules'!$L$2:$L$16,MATCH(F122,'Appendix 1 Rules'!$A$2:$A$16))))+(IF(AE122="",0,INDEX('Appendix 1 Rules'!$M$2:$M$16,MATCH(F122,'Appendix 1 Rules'!$A$2:$A$16))))+IF(F122="b1",VLOOKUP(F122,'Appendix 1 Rules'!$A$1:$N$16,14))+IF(F122="b2",VLOOKUP(F122,'Appendix 1 Rules'!$A$1:$N$16,14))+IF(F122="d",VLOOKUP(F122,'Appendix 1 Rules'!$A$1:$N$16,14))+IF(F122="f1",VLOOKUP(F122,'Appendix 1 Rules'!$A$1:$N$16,14))+IF(F122="f2",VLOOKUP(F122,'Appendix 1 Rules'!$A$1:$N$16,14))+IF(F122="g",VLOOKUP(F122,'Appendix 1 Rules'!$A$1:$N$16,14))+IF(F122="h",VLOOKUP(F122,'Appendix 1 Rules'!$A$1:$N$16,14))+IF(F122="i1",VLOOKUP(F122,'Appendix 1 Rules'!$A$1:$N$16,14))+IF(F122="i2",VLOOKUP(F122,'Appendix 1 Rules'!$A$1:$N$16,14))+IF(F122="j",VLOOKUP(F122,'Appendix 1 Rules'!$A$1:$N$16,14))+IF(F122="k",VLOOKUP(F122,'Appendix 1 Rules'!$A$1:$N$16,14)))</f>
        <v/>
      </c>
      <c r="H122" s="93" t="str">
        <f>IF(F122="","",IF(OR(F122="b1",F122="b2",F122="d",F122="f1",F122="f2",F122="h",F122="i1",F122="i2",F122="j",F122="k"),MIN(G122,VLOOKUP(F122,'Appx 1 (Res) Rules'!$A:$D,4,0)),MIN(G122,VLOOKUP(F122,'Appx 1 (Res) Rules'!$A:$D,4,0),SUMPRODUCT(IF(I122="",0,INDEX('Appendix 1 Rules'!$B$2:$B$16,MATCH(F122,'Appendix 1 Rules'!$A$2:$A$16))))+(IF(K122="",0,INDEX('Appendix 1 Rules'!$C$2:$C$16,MATCH(F122,'Appendix 1 Rules'!$A$2:$A$16))))+(IF(M122="",0,INDEX('Appendix 1 Rules'!$D$2:$D$16,MATCH(F122,'Appendix 1 Rules'!$A$2:$A$16))))+(IF(O122="",0,INDEX('Appendix 1 Rules'!$E$2:$E$16,MATCH(F122,'Appendix 1 Rules'!$A$2:$A$16))))+(IF(Q122="",0,INDEX('Appendix 1 Rules'!$F$2:$F$16,MATCH(F122,'Appendix 1 Rules'!$A$2:$A$16))))+(IF(S122="",0,INDEX('Appendix 1 Rules'!$G$2:$G$16,MATCH(F122,'Appendix 1 Rules'!$A$2:$A$16))))+(IF(U122="",0,INDEX('Appendix 1 Rules'!$H$2:$H$16,MATCH(F122,'Appendix 1 Rules'!$A$2:$A$16))))+(IF(W122="",0,INDEX('Appendix 1 Rules'!$I$2:$I$16,MATCH(F122,'Appendix 1 Rules'!$A$2:$A$16))))+(IF(Y122="",0,INDEX('Appendix 1 Rules'!$J$2:$J$16,MATCH(F122,'Appendix 1 Rules'!$A$2:$A$16))))+(IF(AA122="",0,INDEX('Appendix 1 Rules'!$K$2:$K$16,MATCH(F122,'Appendix 1 Rules'!$A$2:$A$16))))+(IF(AC122="",0,INDEX('Appendix 1 Rules'!$L$2:$L$16,MATCH(F122,'Appendix 1 Rules'!$A$2:$A$16))))+(IF(AE122="",0,INDEX('Appendix 1 Rules'!$M$2:$M$16,MATCH(F122,'Appendix 1 Rules'!$A$2:$A$16))))+IF(F122="b1",VLOOKUP(F122,'Appendix 1 Rules'!$A$1:$N$16,14))+IF(F122="b2",VLOOKUP(F122,'Appendix 1 Rules'!$A$1:$N$16,14))+IF(F122="d",VLOOKUP(F122,'Appendix 1 Rules'!$A$1:$N$16,14))+IF(F122="f1",VLOOKUP(F122,'Appendix 1 Rules'!$A$1:$N$16,14))+IF(F122="f2",VLOOKUP(F122,'Appendix 1 Rules'!$A$1:$N$16,14))+IF(F122="g",VLOOKUP(F122,'Appendix 1 Rules'!$A$1:$N$16,14))+IF(F122="h",VLOOKUP(F122,'Appendix 1 Rules'!$A$1:$N$16,14))+IF(F122="i1",VLOOKUP(F122,'Appendix 1 Rules'!$A$1:$N$16,14))+IF(F122="i2",VLOOKUP(F122,'Appendix 1 Rules'!$A$1:$N$16,14))+IF(F122="j",VLOOKUP(F122,'Appendix 1 Rules'!$A$1:$N$16,14))+IF(F122="k",VLOOKUP(F122,'Appendix 1 Rules'!$A$1:$N$16,14)))))</f>
        <v/>
      </c>
      <c r="I122" s="14"/>
      <c r="J122" s="17"/>
      <c r="K122" s="14"/>
      <c r="L122" s="17"/>
      <c r="M122" s="14"/>
      <c r="N122" s="17"/>
      <c r="O122" s="14"/>
      <c r="P122" s="17"/>
      <c r="Q122" s="90"/>
      <c r="R122" s="17"/>
      <c r="S122" s="14"/>
      <c r="T122" s="17"/>
      <c r="U122" s="14"/>
      <c r="V122" s="17"/>
      <c r="W122" s="91"/>
      <c r="X122" s="17"/>
      <c r="Y122" s="91"/>
      <c r="Z122" s="17"/>
      <c r="AA122" s="11"/>
      <c r="AB122" s="16"/>
      <c r="AC122" s="11"/>
      <c r="AD122" s="16"/>
      <c r="AE122" s="11"/>
      <c r="AF122" s="16"/>
    </row>
    <row r="123" spans="1:32" ht="18" customHeight="1" x14ac:dyDescent="0.2">
      <c r="B123" s="92"/>
      <c r="C123" s="12"/>
      <c r="D123" s="13"/>
      <c r="E123" s="12"/>
      <c r="F123" s="11"/>
      <c r="G123" s="26" t="str">
        <f>IF(F123="","",SUMPRODUCT(IF(I123="",0,INDEX('Appendix 1 Rules'!$B$2:$B$16,MATCH(F123,'Appendix 1 Rules'!$A$2:$A$16))))+(IF(K123="",0,INDEX('Appendix 1 Rules'!$C$2:$C$16,MATCH(F123,'Appendix 1 Rules'!$A$2:$A$16))))+(IF(M123="",0,INDEX('Appendix 1 Rules'!$D$2:$D$16,MATCH(F123,'Appendix 1 Rules'!$A$2:$A$16))))+(IF(O123="",0,INDEX('Appendix 1 Rules'!$E$2:$E$16,MATCH(F123,'Appendix 1 Rules'!$A$2:$A$16))))+(IF(Q123="",0,INDEX('Appendix 1 Rules'!$F$2:$F$16,MATCH(F123,'Appendix 1 Rules'!$A$2:$A$16))))+(IF(S123="",0,INDEX('Appendix 1 Rules'!$G$2:$G$16,MATCH(F123,'Appendix 1 Rules'!$A$2:$A$16))))+(IF(U123="",0,INDEX('Appendix 1 Rules'!$H$2:$H$16,MATCH(F123,'Appendix 1 Rules'!$A$2:$A$16))))+(IF(W123="",0,INDEX('Appendix 1 Rules'!$I$2:$I$16,MATCH(F123,'Appendix 1 Rules'!$A$2:$A$16))))+(IF(Y123="",0,INDEX('Appendix 1 Rules'!$J$2:$J$16,MATCH(F123,'Appendix 1 Rules'!$A$2:$A$16))))+(IF(AA123="",0,INDEX('Appendix 1 Rules'!$K$2:$K$16,MATCH(F123,'Appendix 1 Rules'!$A$2:$A$16))))+(IF(AC123="",0,INDEX('Appendix 1 Rules'!$L$2:$L$16,MATCH(F123,'Appendix 1 Rules'!$A$2:$A$16))))+(IF(AE123="",0,INDEX('Appendix 1 Rules'!$M$2:$M$16,MATCH(F123,'Appendix 1 Rules'!$A$2:$A$16))))+IF(F123="b1",VLOOKUP(F123,'Appendix 1 Rules'!$A$1:$N$16,14))+IF(F123="b2",VLOOKUP(F123,'Appendix 1 Rules'!$A$1:$N$16,14))+IF(F123="d",VLOOKUP(F123,'Appendix 1 Rules'!$A$1:$N$16,14))+IF(F123="f1",VLOOKUP(F123,'Appendix 1 Rules'!$A$1:$N$16,14))+IF(F123="f2",VLOOKUP(F123,'Appendix 1 Rules'!$A$1:$N$16,14))+IF(F123="g",VLOOKUP(F123,'Appendix 1 Rules'!$A$1:$N$16,14))+IF(F123="h",VLOOKUP(F123,'Appendix 1 Rules'!$A$1:$N$16,14))+IF(F123="i1",VLOOKUP(F123,'Appendix 1 Rules'!$A$1:$N$16,14))+IF(F123="i2",VLOOKUP(F123,'Appendix 1 Rules'!$A$1:$N$16,14))+IF(F123="j",VLOOKUP(F123,'Appendix 1 Rules'!$A$1:$N$16,14))+IF(F123="k",VLOOKUP(F123,'Appendix 1 Rules'!$A$1:$N$16,14)))</f>
        <v/>
      </c>
      <c r="H123" s="93" t="str">
        <f>IF(F123="","",IF(OR(F123="b1",F123="b2",F123="d",F123="f1",F123="f2",F123="h",F123="i1",F123="i2",F123="j",F123="k"),MIN(G123,VLOOKUP(F123,'Appx 1 (Res) Rules'!$A:$D,4,0)),MIN(G123,VLOOKUP(F123,'Appx 1 (Res) Rules'!$A:$D,4,0),SUMPRODUCT(IF(I123="",0,INDEX('Appendix 1 Rules'!$B$2:$B$16,MATCH(F123,'Appendix 1 Rules'!$A$2:$A$16))))+(IF(K123="",0,INDEX('Appendix 1 Rules'!$C$2:$C$16,MATCH(F123,'Appendix 1 Rules'!$A$2:$A$16))))+(IF(M123="",0,INDEX('Appendix 1 Rules'!$D$2:$D$16,MATCH(F123,'Appendix 1 Rules'!$A$2:$A$16))))+(IF(O123="",0,INDEX('Appendix 1 Rules'!$E$2:$E$16,MATCH(F123,'Appendix 1 Rules'!$A$2:$A$16))))+(IF(Q123="",0,INDEX('Appendix 1 Rules'!$F$2:$F$16,MATCH(F123,'Appendix 1 Rules'!$A$2:$A$16))))+(IF(S123="",0,INDEX('Appendix 1 Rules'!$G$2:$G$16,MATCH(F123,'Appendix 1 Rules'!$A$2:$A$16))))+(IF(U123="",0,INDEX('Appendix 1 Rules'!$H$2:$H$16,MATCH(F123,'Appendix 1 Rules'!$A$2:$A$16))))+(IF(W123="",0,INDEX('Appendix 1 Rules'!$I$2:$I$16,MATCH(F123,'Appendix 1 Rules'!$A$2:$A$16))))+(IF(Y123="",0,INDEX('Appendix 1 Rules'!$J$2:$J$16,MATCH(F123,'Appendix 1 Rules'!$A$2:$A$16))))+(IF(AA123="",0,INDEX('Appendix 1 Rules'!$K$2:$K$16,MATCH(F123,'Appendix 1 Rules'!$A$2:$A$16))))+(IF(AC123="",0,INDEX('Appendix 1 Rules'!$L$2:$L$16,MATCH(F123,'Appendix 1 Rules'!$A$2:$A$16))))+(IF(AE123="",0,INDEX('Appendix 1 Rules'!$M$2:$M$16,MATCH(F123,'Appendix 1 Rules'!$A$2:$A$16))))+IF(F123="b1",VLOOKUP(F123,'Appendix 1 Rules'!$A$1:$N$16,14))+IF(F123="b2",VLOOKUP(F123,'Appendix 1 Rules'!$A$1:$N$16,14))+IF(F123="d",VLOOKUP(F123,'Appendix 1 Rules'!$A$1:$N$16,14))+IF(F123="f1",VLOOKUP(F123,'Appendix 1 Rules'!$A$1:$N$16,14))+IF(F123="f2",VLOOKUP(F123,'Appendix 1 Rules'!$A$1:$N$16,14))+IF(F123="g",VLOOKUP(F123,'Appendix 1 Rules'!$A$1:$N$16,14))+IF(F123="h",VLOOKUP(F123,'Appendix 1 Rules'!$A$1:$N$16,14))+IF(F123="i1",VLOOKUP(F123,'Appendix 1 Rules'!$A$1:$N$16,14))+IF(F123="i2",VLOOKUP(F123,'Appendix 1 Rules'!$A$1:$N$16,14))+IF(F123="j",VLOOKUP(F123,'Appendix 1 Rules'!$A$1:$N$16,14))+IF(F123="k",VLOOKUP(F123,'Appendix 1 Rules'!$A$1:$N$16,14)))))</f>
        <v/>
      </c>
      <c r="I123" s="15"/>
      <c r="J123" s="16"/>
      <c r="K123" s="15"/>
      <c r="L123" s="16"/>
      <c r="M123" s="15"/>
      <c r="N123" s="16"/>
      <c r="O123" s="15"/>
      <c r="P123" s="16"/>
      <c r="Q123" s="15"/>
      <c r="R123" s="16"/>
      <c r="S123" s="15"/>
      <c r="T123" s="16"/>
      <c r="U123" s="15"/>
      <c r="V123" s="16"/>
      <c r="W123" s="15"/>
      <c r="X123" s="16"/>
      <c r="Y123" s="15"/>
      <c r="Z123" s="16"/>
      <c r="AA123" s="11"/>
      <c r="AB123" s="16"/>
      <c r="AC123" s="11"/>
      <c r="AD123" s="16"/>
      <c r="AE123" s="11"/>
      <c r="AF123" s="16"/>
    </row>
    <row r="124" spans="1:32" ht="18" customHeight="1" x14ac:dyDescent="0.2">
      <c r="B124" s="92"/>
      <c r="C124" s="12"/>
      <c r="D124" s="13"/>
      <c r="E124" s="12"/>
      <c r="F124" s="11"/>
      <c r="G124" s="26" t="str">
        <f>IF(F124="","",SUMPRODUCT(IF(I124="",0,INDEX('Appendix 1 Rules'!$B$2:$B$16,MATCH(F124,'Appendix 1 Rules'!$A$2:$A$16))))+(IF(K124="",0,INDEX('Appendix 1 Rules'!$C$2:$C$16,MATCH(F124,'Appendix 1 Rules'!$A$2:$A$16))))+(IF(M124="",0,INDEX('Appendix 1 Rules'!$D$2:$D$16,MATCH(F124,'Appendix 1 Rules'!$A$2:$A$16))))+(IF(O124="",0,INDEX('Appendix 1 Rules'!$E$2:$E$16,MATCH(F124,'Appendix 1 Rules'!$A$2:$A$16))))+(IF(Q124="",0,INDEX('Appendix 1 Rules'!$F$2:$F$16,MATCH(F124,'Appendix 1 Rules'!$A$2:$A$16))))+(IF(S124="",0,INDEX('Appendix 1 Rules'!$G$2:$G$16,MATCH(F124,'Appendix 1 Rules'!$A$2:$A$16))))+(IF(U124="",0,INDEX('Appendix 1 Rules'!$H$2:$H$16,MATCH(F124,'Appendix 1 Rules'!$A$2:$A$16))))+(IF(W124="",0,INDEX('Appendix 1 Rules'!$I$2:$I$16,MATCH(F124,'Appendix 1 Rules'!$A$2:$A$16))))+(IF(Y124="",0,INDEX('Appendix 1 Rules'!$J$2:$J$16,MATCH(F124,'Appendix 1 Rules'!$A$2:$A$16))))+(IF(AA124="",0,INDEX('Appendix 1 Rules'!$K$2:$K$16,MATCH(F124,'Appendix 1 Rules'!$A$2:$A$16))))+(IF(AC124="",0,INDEX('Appendix 1 Rules'!$L$2:$L$16,MATCH(F124,'Appendix 1 Rules'!$A$2:$A$16))))+(IF(AE124="",0,INDEX('Appendix 1 Rules'!$M$2:$M$16,MATCH(F124,'Appendix 1 Rules'!$A$2:$A$16))))+IF(F124="b1",VLOOKUP(F124,'Appendix 1 Rules'!$A$1:$N$16,14))+IF(F124="b2",VLOOKUP(F124,'Appendix 1 Rules'!$A$1:$N$16,14))+IF(F124="d",VLOOKUP(F124,'Appendix 1 Rules'!$A$1:$N$16,14))+IF(F124="f1",VLOOKUP(F124,'Appendix 1 Rules'!$A$1:$N$16,14))+IF(F124="f2",VLOOKUP(F124,'Appendix 1 Rules'!$A$1:$N$16,14))+IF(F124="g",VLOOKUP(F124,'Appendix 1 Rules'!$A$1:$N$16,14))+IF(F124="h",VLOOKUP(F124,'Appendix 1 Rules'!$A$1:$N$16,14))+IF(F124="i1",VLOOKUP(F124,'Appendix 1 Rules'!$A$1:$N$16,14))+IF(F124="i2",VLOOKUP(F124,'Appendix 1 Rules'!$A$1:$N$16,14))+IF(F124="j",VLOOKUP(F124,'Appendix 1 Rules'!$A$1:$N$16,14))+IF(F124="k",VLOOKUP(F124,'Appendix 1 Rules'!$A$1:$N$16,14)))</f>
        <v/>
      </c>
      <c r="H124" s="93" t="str">
        <f>IF(F124="","",IF(OR(F124="b1",F124="b2",F124="d",F124="f1",F124="f2",F124="h",F124="i1",F124="i2",F124="j",F124="k"),MIN(G124,VLOOKUP(F124,'Appx 1 (Res) Rules'!$A:$D,4,0)),MIN(G124,VLOOKUP(F124,'Appx 1 (Res) Rules'!$A:$D,4,0),SUMPRODUCT(IF(I124="",0,INDEX('Appendix 1 Rules'!$B$2:$B$16,MATCH(F124,'Appendix 1 Rules'!$A$2:$A$16))))+(IF(K124="",0,INDEX('Appendix 1 Rules'!$C$2:$C$16,MATCH(F124,'Appendix 1 Rules'!$A$2:$A$16))))+(IF(M124="",0,INDEX('Appendix 1 Rules'!$D$2:$D$16,MATCH(F124,'Appendix 1 Rules'!$A$2:$A$16))))+(IF(O124="",0,INDEX('Appendix 1 Rules'!$E$2:$E$16,MATCH(F124,'Appendix 1 Rules'!$A$2:$A$16))))+(IF(Q124="",0,INDEX('Appendix 1 Rules'!$F$2:$F$16,MATCH(F124,'Appendix 1 Rules'!$A$2:$A$16))))+(IF(S124="",0,INDEX('Appendix 1 Rules'!$G$2:$G$16,MATCH(F124,'Appendix 1 Rules'!$A$2:$A$16))))+(IF(U124="",0,INDEX('Appendix 1 Rules'!$H$2:$H$16,MATCH(F124,'Appendix 1 Rules'!$A$2:$A$16))))+(IF(W124="",0,INDEX('Appendix 1 Rules'!$I$2:$I$16,MATCH(F124,'Appendix 1 Rules'!$A$2:$A$16))))+(IF(Y124="",0,INDEX('Appendix 1 Rules'!$J$2:$J$16,MATCH(F124,'Appendix 1 Rules'!$A$2:$A$16))))+(IF(AA124="",0,INDEX('Appendix 1 Rules'!$K$2:$K$16,MATCH(F124,'Appendix 1 Rules'!$A$2:$A$16))))+(IF(AC124="",0,INDEX('Appendix 1 Rules'!$L$2:$L$16,MATCH(F124,'Appendix 1 Rules'!$A$2:$A$16))))+(IF(AE124="",0,INDEX('Appendix 1 Rules'!$M$2:$M$16,MATCH(F124,'Appendix 1 Rules'!$A$2:$A$16))))+IF(F124="b1",VLOOKUP(F124,'Appendix 1 Rules'!$A$1:$N$16,14))+IF(F124="b2",VLOOKUP(F124,'Appendix 1 Rules'!$A$1:$N$16,14))+IF(F124="d",VLOOKUP(F124,'Appendix 1 Rules'!$A$1:$N$16,14))+IF(F124="f1",VLOOKUP(F124,'Appendix 1 Rules'!$A$1:$N$16,14))+IF(F124="f2",VLOOKUP(F124,'Appendix 1 Rules'!$A$1:$N$16,14))+IF(F124="g",VLOOKUP(F124,'Appendix 1 Rules'!$A$1:$N$16,14))+IF(F124="h",VLOOKUP(F124,'Appendix 1 Rules'!$A$1:$N$16,14))+IF(F124="i1",VLOOKUP(F124,'Appendix 1 Rules'!$A$1:$N$16,14))+IF(F124="i2",VLOOKUP(F124,'Appendix 1 Rules'!$A$1:$N$16,14))+IF(F124="j",VLOOKUP(F124,'Appendix 1 Rules'!$A$1:$N$16,14))+IF(F124="k",VLOOKUP(F124,'Appendix 1 Rules'!$A$1:$N$16,14)))))</f>
        <v/>
      </c>
      <c r="I124" s="14"/>
      <c r="J124" s="17"/>
      <c r="K124" s="14"/>
      <c r="L124" s="17"/>
      <c r="M124" s="14"/>
      <c r="N124" s="17"/>
      <c r="O124" s="14"/>
      <c r="P124" s="17"/>
      <c r="Q124" s="90"/>
      <c r="R124" s="17"/>
      <c r="S124" s="14"/>
      <c r="T124" s="17"/>
      <c r="U124" s="14"/>
      <c r="V124" s="17"/>
      <c r="W124" s="91"/>
      <c r="X124" s="17"/>
      <c r="Y124" s="91"/>
      <c r="Z124" s="17"/>
      <c r="AA124" s="11"/>
      <c r="AB124" s="16"/>
      <c r="AC124" s="11"/>
      <c r="AD124" s="16"/>
      <c r="AE124" s="11"/>
      <c r="AF124" s="16"/>
    </row>
    <row r="125" spans="1:32" ht="18" customHeight="1" x14ac:dyDescent="0.2">
      <c r="B125" s="92"/>
      <c r="C125" s="12"/>
      <c r="D125" s="13"/>
      <c r="E125" s="12"/>
      <c r="F125" s="11"/>
      <c r="G125" s="26" t="str">
        <f>IF(F125="","",SUMPRODUCT(IF(I125="",0,INDEX('Appendix 1 Rules'!$B$2:$B$16,MATCH(F125,'Appendix 1 Rules'!$A$2:$A$16))))+(IF(K125="",0,INDEX('Appendix 1 Rules'!$C$2:$C$16,MATCH(F125,'Appendix 1 Rules'!$A$2:$A$16))))+(IF(M125="",0,INDEX('Appendix 1 Rules'!$D$2:$D$16,MATCH(F125,'Appendix 1 Rules'!$A$2:$A$16))))+(IF(O125="",0,INDEX('Appendix 1 Rules'!$E$2:$E$16,MATCH(F125,'Appendix 1 Rules'!$A$2:$A$16))))+(IF(Q125="",0,INDEX('Appendix 1 Rules'!$F$2:$F$16,MATCH(F125,'Appendix 1 Rules'!$A$2:$A$16))))+(IF(S125="",0,INDEX('Appendix 1 Rules'!$G$2:$G$16,MATCH(F125,'Appendix 1 Rules'!$A$2:$A$16))))+(IF(U125="",0,INDEX('Appendix 1 Rules'!$H$2:$H$16,MATCH(F125,'Appendix 1 Rules'!$A$2:$A$16))))+(IF(W125="",0,INDEX('Appendix 1 Rules'!$I$2:$I$16,MATCH(F125,'Appendix 1 Rules'!$A$2:$A$16))))+(IF(Y125="",0,INDEX('Appendix 1 Rules'!$J$2:$J$16,MATCH(F125,'Appendix 1 Rules'!$A$2:$A$16))))+(IF(AA125="",0,INDEX('Appendix 1 Rules'!$K$2:$K$16,MATCH(F125,'Appendix 1 Rules'!$A$2:$A$16))))+(IF(AC125="",0,INDEX('Appendix 1 Rules'!$L$2:$L$16,MATCH(F125,'Appendix 1 Rules'!$A$2:$A$16))))+(IF(AE125="",0,INDEX('Appendix 1 Rules'!$M$2:$M$16,MATCH(F125,'Appendix 1 Rules'!$A$2:$A$16))))+IF(F125="b1",VLOOKUP(F125,'Appendix 1 Rules'!$A$1:$N$16,14))+IF(F125="b2",VLOOKUP(F125,'Appendix 1 Rules'!$A$1:$N$16,14))+IF(F125="d",VLOOKUP(F125,'Appendix 1 Rules'!$A$1:$N$16,14))+IF(F125="f1",VLOOKUP(F125,'Appendix 1 Rules'!$A$1:$N$16,14))+IF(F125="f2",VLOOKUP(F125,'Appendix 1 Rules'!$A$1:$N$16,14))+IF(F125="g",VLOOKUP(F125,'Appendix 1 Rules'!$A$1:$N$16,14))+IF(F125="h",VLOOKUP(F125,'Appendix 1 Rules'!$A$1:$N$16,14))+IF(F125="i1",VLOOKUP(F125,'Appendix 1 Rules'!$A$1:$N$16,14))+IF(F125="i2",VLOOKUP(F125,'Appendix 1 Rules'!$A$1:$N$16,14))+IF(F125="j",VLOOKUP(F125,'Appendix 1 Rules'!$A$1:$N$16,14))+IF(F125="k",VLOOKUP(F125,'Appendix 1 Rules'!$A$1:$N$16,14)))</f>
        <v/>
      </c>
      <c r="H125" s="93" t="str">
        <f>IF(F125="","",IF(OR(F125="b1",F125="b2",F125="d",F125="f1",F125="f2",F125="h",F125="i1",F125="i2",F125="j",F125="k"),MIN(G125,VLOOKUP(F125,'Appx 1 (Res) Rules'!$A:$D,4,0)),MIN(G125,VLOOKUP(F125,'Appx 1 (Res) Rules'!$A:$D,4,0),SUMPRODUCT(IF(I125="",0,INDEX('Appendix 1 Rules'!$B$2:$B$16,MATCH(F125,'Appendix 1 Rules'!$A$2:$A$16))))+(IF(K125="",0,INDEX('Appendix 1 Rules'!$C$2:$C$16,MATCH(F125,'Appendix 1 Rules'!$A$2:$A$16))))+(IF(M125="",0,INDEX('Appendix 1 Rules'!$D$2:$D$16,MATCH(F125,'Appendix 1 Rules'!$A$2:$A$16))))+(IF(O125="",0,INDEX('Appendix 1 Rules'!$E$2:$E$16,MATCH(F125,'Appendix 1 Rules'!$A$2:$A$16))))+(IF(Q125="",0,INDEX('Appendix 1 Rules'!$F$2:$F$16,MATCH(F125,'Appendix 1 Rules'!$A$2:$A$16))))+(IF(S125="",0,INDEX('Appendix 1 Rules'!$G$2:$G$16,MATCH(F125,'Appendix 1 Rules'!$A$2:$A$16))))+(IF(U125="",0,INDEX('Appendix 1 Rules'!$H$2:$H$16,MATCH(F125,'Appendix 1 Rules'!$A$2:$A$16))))+(IF(W125="",0,INDEX('Appendix 1 Rules'!$I$2:$I$16,MATCH(F125,'Appendix 1 Rules'!$A$2:$A$16))))+(IF(Y125="",0,INDEX('Appendix 1 Rules'!$J$2:$J$16,MATCH(F125,'Appendix 1 Rules'!$A$2:$A$16))))+(IF(AA125="",0,INDEX('Appendix 1 Rules'!$K$2:$K$16,MATCH(F125,'Appendix 1 Rules'!$A$2:$A$16))))+(IF(AC125="",0,INDEX('Appendix 1 Rules'!$L$2:$L$16,MATCH(F125,'Appendix 1 Rules'!$A$2:$A$16))))+(IF(AE125="",0,INDEX('Appendix 1 Rules'!$M$2:$M$16,MATCH(F125,'Appendix 1 Rules'!$A$2:$A$16))))+IF(F125="b1",VLOOKUP(F125,'Appendix 1 Rules'!$A$1:$N$16,14))+IF(F125="b2",VLOOKUP(F125,'Appendix 1 Rules'!$A$1:$N$16,14))+IF(F125="d",VLOOKUP(F125,'Appendix 1 Rules'!$A$1:$N$16,14))+IF(F125="f1",VLOOKUP(F125,'Appendix 1 Rules'!$A$1:$N$16,14))+IF(F125="f2",VLOOKUP(F125,'Appendix 1 Rules'!$A$1:$N$16,14))+IF(F125="g",VLOOKUP(F125,'Appendix 1 Rules'!$A$1:$N$16,14))+IF(F125="h",VLOOKUP(F125,'Appendix 1 Rules'!$A$1:$N$16,14))+IF(F125="i1",VLOOKUP(F125,'Appendix 1 Rules'!$A$1:$N$16,14))+IF(F125="i2",VLOOKUP(F125,'Appendix 1 Rules'!$A$1:$N$16,14))+IF(F125="j",VLOOKUP(F125,'Appendix 1 Rules'!$A$1:$N$16,14))+IF(F125="k",VLOOKUP(F125,'Appendix 1 Rules'!$A$1:$N$16,14)))))</f>
        <v/>
      </c>
      <c r="I125" s="15"/>
      <c r="J125" s="16"/>
      <c r="K125" s="15"/>
      <c r="L125" s="16"/>
      <c r="M125" s="15"/>
      <c r="N125" s="16"/>
      <c r="O125" s="15"/>
      <c r="P125" s="16"/>
      <c r="Q125" s="15"/>
      <c r="R125" s="16"/>
      <c r="S125" s="15"/>
      <c r="T125" s="16"/>
      <c r="U125" s="15"/>
      <c r="V125" s="16"/>
      <c r="W125" s="15"/>
      <c r="X125" s="16"/>
      <c r="Y125" s="15"/>
      <c r="Z125" s="16"/>
      <c r="AA125" s="11"/>
      <c r="AB125" s="16"/>
      <c r="AC125" s="11"/>
      <c r="AD125" s="16"/>
      <c r="AE125" s="11"/>
      <c r="AF125" s="16"/>
    </row>
    <row r="126" spans="1:32" ht="18" customHeight="1" x14ac:dyDescent="0.2">
      <c r="B126" s="92"/>
      <c r="C126" s="12"/>
      <c r="D126" s="13"/>
      <c r="E126" s="12"/>
      <c r="F126" s="11"/>
      <c r="G126" s="26" t="str">
        <f>IF(F126="","",SUMPRODUCT(IF(I126="",0,INDEX('Appendix 1 Rules'!$B$2:$B$16,MATCH(F126,'Appendix 1 Rules'!$A$2:$A$16))))+(IF(K126="",0,INDEX('Appendix 1 Rules'!$C$2:$C$16,MATCH(F126,'Appendix 1 Rules'!$A$2:$A$16))))+(IF(M126="",0,INDEX('Appendix 1 Rules'!$D$2:$D$16,MATCH(F126,'Appendix 1 Rules'!$A$2:$A$16))))+(IF(O126="",0,INDEX('Appendix 1 Rules'!$E$2:$E$16,MATCH(F126,'Appendix 1 Rules'!$A$2:$A$16))))+(IF(Q126="",0,INDEX('Appendix 1 Rules'!$F$2:$F$16,MATCH(F126,'Appendix 1 Rules'!$A$2:$A$16))))+(IF(S126="",0,INDEX('Appendix 1 Rules'!$G$2:$G$16,MATCH(F126,'Appendix 1 Rules'!$A$2:$A$16))))+(IF(U126="",0,INDEX('Appendix 1 Rules'!$H$2:$H$16,MATCH(F126,'Appendix 1 Rules'!$A$2:$A$16))))+(IF(W126="",0,INDEX('Appendix 1 Rules'!$I$2:$I$16,MATCH(F126,'Appendix 1 Rules'!$A$2:$A$16))))+(IF(Y126="",0,INDEX('Appendix 1 Rules'!$J$2:$J$16,MATCH(F126,'Appendix 1 Rules'!$A$2:$A$16))))+(IF(AA126="",0,INDEX('Appendix 1 Rules'!$K$2:$K$16,MATCH(F126,'Appendix 1 Rules'!$A$2:$A$16))))+(IF(AC126="",0,INDEX('Appendix 1 Rules'!$L$2:$L$16,MATCH(F126,'Appendix 1 Rules'!$A$2:$A$16))))+(IF(AE126="",0,INDEX('Appendix 1 Rules'!$M$2:$M$16,MATCH(F126,'Appendix 1 Rules'!$A$2:$A$16))))+IF(F126="b1",VLOOKUP(F126,'Appendix 1 Rules'!$A$1:$N$16,14))+IF(F126="b2",VLOOKUP(F126,'Appendix 1 Rules'!$A$1:$N$16,14))+IF(F126="d",VLOOKUP(F126,'Appendix 1 Rules'!$A$1:$N$16,14))+IF(F126="f1",VLOOKUP(F126,'Appendix 1 Rules'!$A$1:$N$16,14))+IF(F126="f2",VLOOKUP(F126,'Appendix 1 Rules'!$A$1:$N$16,14))+IF(F126="g",VLOOKUP(F126,'Appendix 1 Rules'!$A$1:$N$16,14))+IF(F126="h",VLOOKUP(F126,'Appendix 1 Rules'!$A$1:$N$16,14))+IF(F126="i1",VLOOKUP(F126,'Appendix 1 Rules'!$A$1:$N$16,14))+IF(F126="i2",VLOOKUP(F126,'Appendix 1 Rules'!$A$1:$N$16,14))+IF(F126="j",VLOOKUP(F126,'Appendix 1 Rules'!$A$1:$N$16,14))+IF(F126="k",VLOOKUP(F126,'Appendix 1 Rules'!$A$1:$N$16,14)))</f>
        <v/>
      </c>
      <c r="H126" s="93" t="str">
        <f>IF(F126="","",IF(OR(F126="b1",F126="b2",F126="d",F126="f1",F126="f2",F126="h",F126="i1",F126="i2",F126="j",F126="k"),MIN(G126,VLOOKUP(F126,'Appx 1 (Res) Rules'!$A:$D,4,0)),MIN(G126,VLOOKUP(F126,'Appx 1 (Res) Rules'!$A:$D,4,0),SUMPRODUCT(IF(I126="",0,INDEX('Appendix 1 Rules'!$B$2:$B$16,MATCH(F126,'Appendix 1 Rules'!$A$2:$A$16))))+(IF(K126="",0,INDEX('Appendix 1 Rules'!$C$2:$C$16,MATCH(F126,'Appendix 1 Rules'!$A$2:$A$16))))+(IF(M126="",0,INDEX('Appendix 1 Rules'!$D$2:$D$16,MATCH(F126,'Appendix 1 Rules'!$A$2:$A$16))))+(IF(O126="",0,INDEX('Appendix 1 Rules'!$E$2:$E$16,MATCH(F126,'Appendix 1 Rules'!$A$2:$A$16))))+(IF(Q126="",0,INDEX('Appendix 1 Rules'!$F$2:$F$16,MATCH(F126,'Appendix 1 Rules'!$A$2:$A$16))))+(IF(S126="",0,INDEX('Appendix 1 Rules'!$G$2:$G$16,MATCH(F126,'Appendix 1 Rules'!$A$2:$A$16))))+(IF(U126="",0,INDEX('Appendix 1 Rules'!$H$2:$H$16,MATCH(F126,'Appendix 1 Rules'!$A$2:$A$16))))+(IF(W126="",0,INDEX('Appendix 1 Rules'!$I$2:$I$16,MATCH(F126,'Appendix 1 Rules'!$A$2:$A$16))))+(IF(Y126="",0,INDEX('Appendix 1 Rules'!$J$2:$J$16,MATCH(F126,'Appendix 1 Rules'!$A$2:$A$16))))+(IF(AA126="",0,INDEX('Appendix 1 Rules'!$K$2:$K$16,MATCH(F126,'Appendix 1 Rules'!$A$2:$A$16))))+(IF(AC126="",0,INDEX('Appendix 1 Rules'!$L$2:$L$16,MATCH(F126,'Appendix 1 Rules'!$A$2:$A$16))))+(IF(AE126="",0,INDEX('Appendix 1 Rules'!$M$2:$M$16,MATCH(F126,'Appendix 1 Rules'!$A$2:$A$16))))+IF(F126="b1",VLOOKUP(F126,'Appendix 1 Rules'!$A$1:$N$16,14))+IF(F126="b2",VLOOKUP(F126,'Appendix 1 Rules'!$A$1:$N$16,14))+IF(F126="d",VLOOKUP(F126,'Appendix 1 Rules'!$A$1:$N$16,14))+IF(F126="f1",VLOOKUP(F126,'Appendix 1 Rules'!$A$1:$N$16,14))+IF(F126="f2",VLOOKUP(F126,'Appendix 1 Rules'!$A$1:$N$16,14))+IF(F126="g",VLOOKUP(F126,'Appendix 1 Rules'!$A$1:$N$16,14))+IF(F126="h",VLOOKUP(F126,'Appendix 1 Rules'!$A$1:$N$16,14))+IF(F126="i1",VLOOKUP(F126,'Appendix 1 Rules'!$A$1:$N$16,14))+IF(F126="i2",VLOOKUP(F126,'Appendix 1 Rules'!$A$1:$N$16,14))+IF(F126="j",VLOOKUP(F126,'Appendix 1 Rules'!$A$1:$N$16,14))+IF(F126="k",VLOOKUP(F126,'Appendix 1 Rules'!$A$1:$N$16,14)))))</f>
        <v/>
      </c>
      <c r="I126" s="14"/>
      <c r="J126" s="17"/>
      <c r="K126" s="14"/>
      <c r="L126" s="17"/>
      <c r="M126" s="14"/>
      <c r="N126" s="17"/>
      <c r="O126" s="14"/>
      <c r="P126" s="17"/>
      <c r="Q126" s="90"/>
      <c r="R126" s="17"/>
      <c r="S126" s="14"/>
      <c r="T126" s="17"/>
      <c r="U126" s="14"/>
      <c r="V126" s="17"/>
      <c r="W126" s="91"/>
      <c r="X126" s="17"/>
      <c r="Y126" s="91"/>
      <c r="Z126" s="17"/>
      <c r="AA126" s="11"/>
      <c r="AB126" s="16"/>
      <c r="AC126" s="11"/>
      <c r="AD126" s="16"/>
      <c r="AE126" s="11"/>
      <c r="AF126" s="16"/>
    </row>
    <row r="127" spans="1:32" ht="18" customHeight="1" x14ac:dyDescent="0.2">
      <c r="B127" s="92"/>
      <c r="C127" s="12"/>
      <c r="D127" s="13"/>
      <c r="E127" s="12"/>
      <c r="F127" s="11"/>
      <c r="G127" s="26" t="str">
        <f>IF(F127="","",SUMPRODUCT(IF(I127="",0,INDEX('Appendix 1 Rules'!$B$2:$B$16,MATCH(F127,'Appendix 1 Rules'!$A$2:$A$16))))+(IF(K127="",0,INDEX('Appendix 1 Rules'!$C$2:$C$16,MATCH(F127,'Appendix 1 Rules'!$A$2:$A$16))))+(IF(M127="",0,INDEX('Appendix 1 Rules'!$D$2:$D$16,MATCH(F127,'Appendix 1 Rules'!$A$2:$A$16))))+(IF(O127="",0,INDEX('Appendix 1 Rules'!$E$2:$E$16,MATCH(F127,'Appendix 1 Rules'!$A$2:$A$16))))+(IF(Q127="",0,INDEX('Appendix 1 Rules'!$F$2:$F$16,MATCH(F127,'Appendix 1 Rules'!$A$2:$A$16))))+(IF(S127="",0,INDEX('Appendix 1 Rules'!$G$2:$G$16,MATCH(F127,'Appendix 1 Rules'!$A$2:$A$16))))+(IF(U127="",0,INDEX('Appendix 1 Rules'!$H$2:$H$16,MATCH(F127,'Appendix 1 Rules'!$A$2:$A$16))))+(IF(W127="",0,INDEX('Appendix 1 Rules'!$I$2:$I$16,MATCH(F127,'Appendix 1 Rules'!$A$2:$A$16))))+(IF(Y127="",0,INDEX('Appendix 1 Rules'!$J$2:$J$16,MATCH(F127,'Appendix 1 Rules'!$A$2:$A$16))))+(IF(AA127="",0,INDEX('Appendix 1 Rules'!$K$2:$K$16,MATCH(F127,'Appendix 1 Rules'!$A$2:$A$16))))+(IF(AC127="",0,INDEX('Appendix 1 Rules'!$L$2:$L$16,MATCH(F127,'Appendix 1 Rules'!$A$2:$A$16))))+(IF(AE127="",0,INDEX('Appendix 1 Rules'!$M$2:$M$16,MATCH(F127,'Appendix 1 Rules'!$A$2:$A$16))))+IF(F127="b1",VLOOKUP(F127,'Appendix 1 Rules'!$A$1:$N$16,14))+IF(F127="b2",VLOOKUP(F127,'Appendix 1 Rules'!$A$1:$N$16,14))+IF(F127="d",VLOOKUP(F127,'Appendix 1 Rules'!$A$1:$N$16,14))+IF(F127="f1",VLOOKUP(F127,'Appendix 1 Rules'!$A$1:$N$16,14))+IF(F127="f2",VLOOKUP(F127,'Appendix 1 Rules'!$A$1:$N$16,14))+IF(F127="g",VLOOKUP(F127,'Appendix 1 Rules'!$A$1:$N$16,14))+IF(F127="h",VLOOKUP(F127,'Appendix 1 Rules'!$A$1:$N$16,14))+IF(F127="i1",VLOOKUP(F127,'Appendix 1 Rules'!$A$1:$N$16,14))+IF(F127="i2",VLOOKUP(F127,'Appendix 1 Rules'!$A$1:$N$16,14))+IF(F127="j",VLOOKUP(F127,'Appendix 1 Rules'!$A$1:$N$16,14))+IF(F127="k",VLOOKUP(F127,'Appendix 1 Rules'!$A$1:$N$16,14)))</f>
        <v/>
      </c>
      <c r="H127" s="93" t="str">
        <f>IF(F127="","",IF(OR(F127="b1",F127="b2",F127="d",F127="f1",F127="f2",F127="h",F127="i1",F127="i2",F127="j",F127="k"),MIN(G127,VLOOKUP(F127,'Appx 1 (Res) Rules'!$A:$D,4,0)),MIN(G127,VLOOKUP(F127,'Appx 1 (Res) Rules'!$A:$D,4,0),SUMPRODUCT(IF(I127="",0,INDEX('Appendix 1 Rules'!$B$2:$B$16,MATCH(F127,'Appendix 1 Rules'!$A$2:$A$16))))+(IF(K127="",0,INDEX('Appendix 1 Rules'!$C$2:$C$16,MATCH(F127,'Appendix 1 Rules'!$A$2:$A$16))))+(IF(M127="",0,INDEX('Appendix 1 Rules'!$D$2:$D$16,MATCH(F127,'Appendix 1 Rules'!$A$2:$A$16))))+(IF(O127="",0,INDEX('Appendix 1 Rules'!$E$2:$E$16,MATCH(F127,'Appendix 1 Rules'!$A$2:$A$16))))+(IF(Q127="",0,INDEX('Appendix 1 Rules'!$F$2:$F$16,MATCH(F127,'Appendix 1 Rules'!$A$2:$A$16))))+(IF(S127="",0,INDEX('Appendix 1 Rules'!$G$2:$G$16,MATCH(F127,'Appendix 1 Rules'!$A$2:$A$16))))+(IF(U127="",0,INDEX('Appendix 1 Rules'!$H$2:$H$16,MATCH(F127,'Appendix 1 Rules'!$A$2:$A$16))))+(IF(W127="",0,INDEX('Appendix 1 Rules'!$I$2:$I$16,MATCH(F127,'Appendix 1 Rules'!$A$2:$A$16))))+(IF(Y127="",0,INDEX('Appendix 1 Rules'!$J$2:$J$16,MATCH(F127,'Appendix 1 Rules'!$A$2:$A$16))))+(IF(AA127="",0,INDEX('Appendix 1 Rules'!$K$2:$K$16,MATCH(F127,'Appendix 1 Rules'!$A$2:$A$16))))+(IF(AC127="",0,INDEX('Appendix 1 Rules'!$L$2:$L$16,MATCH(F127,'Appendix 1 Rules'!$A$2:$A$16))))+(IF(AE127="",0,INDEX('Appendix 1 Rules'!$M$2:$M$16,MATCH(F127,'Appendix 1 Rules'!$A$2:$A$16))))+IF(F127="b1",VLOOKUP(F127,'Appendix 1 Rules'!$A$1:$N$16,14))+IF(F127="b2",VLOOKUP(F127,'Appendix 1 Rules'!$A$1:$N$16,14))+IF(F127="d",VLOOKUP(F127,'Appendix 1 Rules'!$A$1:$N$16,14))+IF(F127="f1",VLOOKUP(F127,'Appendix 1 Rules'!$A$1:$N$16,14))+IF(F127="f2",VLOOKUP(F127,'Appendix 1 Rules'!$A$1:$N$16,14))+IF(F127="g",VLOOKUP(F127,'Appendix 1 Rules'!$A$1:$N$16,14))+IF(F127="h",VLOOKUP(F127,'Appendix 1 Rules'!$A$1:$N$16,14))+IF(F127="i1",VLOOKUP(F127,'Appendix 1 Rules'!$A$1:$N$16,14))+IF(F127="i2",VLOOKUP(F127,'Appendix 1 Rules'!$A$1:$N$16,14))+IF(F127="j",VLOOKUP(F127,'Appendix 1 Rules'!$A$1:$N$16,14))+IF(F127="k",VLOOKUP(F127,'Appendix 1 Rules'!$A$1:$N$16,14)))))</f>
        <v/>
      </c>
      <c r="I127" s="15"/>
      <c r="J127" s="16"/>
      <c r="K127" s="15"/>
      <c r="L127" s="16"/>
      <c r="M127" s="15"/>
      <c r="N127" s="16"/>
      <c r="O127" s="15"/>
      <c r="P127" s="16"/>
      <c r="Q127" s="15"/>
      <c r="R127" s="16"/>
      <c r="S127" s="15"/>
      <c r="T127" s="16"/>
      <c r="U127" s="15"/>
      <c r="V127" s="16"/>
      <c r="W127" s="15"/>
      <c r="X127" s="16"/>
      <c r="Y127" s="15"/>
      <c r="Z127" s="16"/>
      <c r="AA127" s="11"/>
      <c r="AB127" s="16"/>
      <c r="AC127" s="11"/>
      <c r="AD127" s="16"/>
      <c r="AE127" s="11"/>
      <c r="AF127" s="16"/>
    </row>
    <row r="128" spans="1:32" ht="18" customHeight="1" x14ac:dyDescent="0.2">
      <c r="B128" s="92"/>
      <c r="C128" s="12"/>
      <c r="D128" s="13"/>
      <c r="E128" s="12"/>
      <c r="F128" s="11"/>
      <c r="G128" s="26" t="str">
        <f>IF(F128="","",SUMPRODUCT(IF(I128="",0,INDEX('Appendix 1 Rules'!$B$2:$B$16,MATCH(F128,'Appendix 1 Rules'!$A$2:$A$16))))+(IF(K128="",0,INDEX('Appendix 1 Rules'!$C$2:$C$16,MATCH(F128,'Appendix 1 Rules'!$A$2:$A$16))))+(IF(M128="",0,INDEX('Appendix 1 Rules'!$D$2:$D$16,MATCH(F128,'Appendix 1 Rules'!$A$2:$A$16))))+(IF(O128="",0,INDEX('Appendix 1 Rules'!$E$2:$E$16,MATCH(F128,'Appendix 1 Rules'!$A$2:$A$16))))+(IF(Q128="",0,INDEX('Appendix 1 Rules'!$F$2:$F$16,MATCH(F128,'Appendix 1 Rules'!$A$2:$A$16))))+(IF(S128="",0,INDEX('Appendix 1 Rules'!$G$2:$G$16,MATCH(F128,'Appendix 1 Rules'!$A$2:$A$16))))+(IF(U128="",0,INDEX('Appendix 1 Rules'!$H$2:$H$16,MATCH(F128,'Appendix 1 Rules'!$A$2:$A$16))))+(IF(W128="",0,INDEX('Appendix 1 Rules'!$I$2:$I$16,MATCH(F128,'Appendix 1 Rules'!$A$2:$A$16))))+(IF(Y128="",0,INDEX('Appendix 1 Rules'!$J$2:$J$16,MATCH(F128,'Appendix 1 Rules'!$A$2:$A$16))))+(IF(AA128="",0,INDEX('Appendix 1 Rules'!$K$2:$K$16,MATCH(F128,'Appendix 1 Rules'!$A$2:$A$16))))+(IF(AC128="",0,INDEX('Appendix 1 Rules'!$L$2:$L$16,MATCH(F128,'Appendix 1 Rules'!$A$2:$A$16))))+(IF(AE128="",0,INDEX('Appendix 1 Rules'!$M$2:$M$16,MATCH(F128,'Appendix 1 Rules'!$A$2:$A$16))))+IF(F128="b1",VLOOKUP(F128,'Appendix 1 Rules'!$A$1:$N$16,14))+IF(F128="b2",VLOOKUP(F128,'Appendix 1 Rules'!$A$1:$N$16,14))+IF(F128="d",VLOOKUP(F128,'Appendix 1 Rules'!$A$1:$N$16,14))+IF(F128="f1",VLOOKUP(F128,'Appendix 1 Rules'!$A$1:$N$16,14))+IF(F128="f2",VLOOKUP(F128,'Appendix 1 Rules'!$A$1:$N$16,14))+IF(F128="g",VLOOKUP(F128,'Appendix 1 Rules'!$A$1:$N$16,14))+IF(F128="h",VLOOKUP(F128,'Appendix 1 Rules'!$A$1:$N$16,14))+IF(F128="i1",VLOOKUP(F128,'Appendix 1 Rules'!$A$1:$N$16,14))+IF(F128="i2",VLOOKUP(F128,'Appendix 1 Rules'!$A$1:$N$16,14))+IF(F128="j",VLOOKUP(F128,'Appendix 1 Rules'!$A$1:$N$16,14))+IF(F128="k",VLOOKUP(F128,'Appendix 1 Rules'!$A$1:$N$16,14)))</f>
        <v/>
      </c>
      <c r="H128" s="93" t="str">
        <f>IF(F128="","",IF(OR(F128="b1",F128="b2",F128="d",F128="f1",F128="f2",F128="h",F128="i1",F128="i2",F128="j",F128="k"),MIN(G128,VLOOKUP(F128,'Appx 1 (Res) Rules'!$A:$D,4,0)),MIN(G128,VLOOKUP(F128,'Appx 1 (Res) Rules'!$A:$D,4,0),SUMPRODUCT(IF(I128="",0,INDEX('Appendix 1 Rules'!$B$2:$B$16,MATCH(F128,'Appendix 1 Rules'!$A$2:$A$16))))+(IF(K128="",0,INDEX('Appendix 1 Rules'!$C$2:$C$16,MATCH(F128,'Appendix 1 Rules'!$A$2:$A$16))))+(IF(M128="",0,INDEX('Appendix 1 Rules'!$D$2:$D$16,MATCH(F128,'Appendix 1 Rules'!$A$2:$A$16))))+(IF(O128="",0,INDEX('Appendix 1 Rules'!$E$2:$E$16,MATCH(F128,'Appendix 1 Rules'!$A$2:$A$16))))+(IF(Q128="",0,INDEX('Appendix 1 Rules'!$F$2:$F$16,MATCH(F128,'Appendix 1 Rules'!$A$2:$A$16))))+(IF(S128="",0,INDEX('Appendix 1 Rules'!$G$2:$G$16,MATCH(F128,'Appendix 1 Rules'!$A$2:$A$16))))+(IF(U128="",0,INDEX('Appendix 1 Rules'!$H$2:$H$16,MATCH(F128,'Appendix 1 Rules'!$A$2:$A$16))))+(IF(W128="",0,INDEX('Appendix 1 Rules'!$I$2:$I$16,MATCH(F128,'Appendix 1 Rules'!$A$2:$A$16))))+(IF(Y128="",0,INDEX('Appendix 1 Rules'!$J$2:$J$16,MATCH(F128,'Appendix 1 Rules'!$A$2:$A$16))))+(IF(AA128="",0,INDEX('Appendix 1 Rules'!$K$2:$K$16,MATCH(F128,'Appendix 1 Rules'!$A$2:$A$16))))+(IF(AC128="",0,INDEX('Appendix 1 Rules'!$L$2:$L$16,MATCH(F128,'Appendix 1 Rules'!$A$2:$A$16))))+(IF(AE128="",0,INDEX('Appendix 1 Rules'!$M$2:$M$16,MATCH(F128,'Appendix 1 Rules'!$A$2:$A$16))))+IF(F128="b1",VLOOKUP(F128,'Appendix 1 Rules'!$A$1:$N$16,14))+IF(F128="b2",VLOOKUP(F128,'Appendix 1 Rules'!$A$1:$N$16,14))+IF(F128="d",VLOOKUP(F128,'Appendix 1 Rules'!$A$1:$N$16,14))+IF(F128="f1",VLOOKUP(F128,'Appendix 1 Rules'!$A$1:$N$16,14))+IF(F128="f2",VLOOKUP(F128,'Appendix 1 Rules'!$A$1:$N$16,14))+IF(F128="g",VLOOKUP(F128,'Appendix 1 Rules'!$A$1:$N$16,14))+IF(F128="h",VLOOKUP(F128,'Appendix 1 Rules'!$A$1:$N$16,14))+IF(F128="i1",VLOOKUP(F128,'Appendix 1 Rules'!$A$1:$N$16,14))+IF(F128="i2",VLOOKUP(F128,'Appendix 1 Rules'!$A$1:$N$16,14))+IF(F128="j",VLOOKUP(F128,'Appendix 1 Rules'!$A$1:$N$16,14))+IF(F128="k",VLOOKUP(F128,'Appendix 1 Rules'!$A$1:$N$16,14)))))</f>
        <v/>
      </c>
      <c r="I128" s="14"/>
      <c r="J128" s="17"/>
      <c r="K128" s="14"/>
      <c r="L128" s="17"/>
      <c r="M128" s="14"/>
      <c r="N128" s="17"/>
      <c r="O128" s="14"/>
      <c r="P128" s="17"/>
      <c r="Q128" s="90"/>
      <c r="R128" s="17"/>
      <c r="S128" s="14"/>
      <c r="T128" s="17"/>
      <c r="U128" s="14"/>
      <c r="V128" s="17"/>
      <c r="W128" s="91"/>
      <c r="X128" s="17"/>
      <c r="Y128" s="91"/>
      <c r="Z128" s="17"/>
      <c r="AA128" s="11"/>
      <c r="AB128" s="16"/>
      <c r="AC128" s="11"/>
      <c r="AD128" s="16"/>
      <c r="AE128" s="11"/>
      <c r="AF128" s="16"/>
    </row>
    <row r="129" spans="1:32" ht="18" customHeight="1" x14ac:dyDescent="0.2">
      <c r="B129" s="92"/>
      <c r="C129" s="12"/>
      <c r="D129" s="13"/>
      <c r="E129" s="12"/>
      <c r="F129" s="11"/>
      <c r="G129" s="26" t="str">
        <f>IF(F129="","",SUMPRODUCT(IF(I129="",0,INDEX('Appendix 1 Rules'!$B$2:$B$16,MATCH(F129,'Appendix 1 Rules'!$A$2:$A$16))))+(IF(K129="",0,INDEX('Appendix 1 Rules'!$C$2:$C$16,MATCH(F129,'Appendix 1 Rules'!$A$2:$A$16))))+(IF(M129="",0,INDEX('Appendix 1 Rules'!$D$2:$D$16,MATCH(F129,'Appendix 1 Rules'!$A$2:$A$16))))+(IF(O129="",0,INDEX('Appendix 1 Rules'!$E$2:$E$16,MATCH(F129,'Appendix 1 Rules'!$A$2:$A$16))))+(IF(Q129="",0,INDEX('Appendix 1 Rules'!$F$2:$F$16,MATCH(F129,'Appendix 1 Rules'!$A$2:$A$16))))+(IF(S129="",0,INDEX('Appendix 1 Rules'!$G$2:$G$16,MATCH(F129,'Appendix 1 Rules'!$A$2:$A$16))))+(IF(U129="",0,INDEX('Appendix 1 Rules'!$H$2:$H$16,MATCH(F129,'Appendix 1 Rules'!$A$2:$A$16))))+(IF(W129="",0,INDEX('Appendix 1 Rules'!$I$2:$I$16,MATCH(F129,'Appendix 1 Rules'!$A$2:$A$16))))+(IF(Y129="",0,INDEX('Appendix 1 Rules'!$J$2:$J$16,MATCH(F129,'Appendix 1 Rules'!$A$2:$A$16))))+(IF(AA129="",0,INDEX('Appendix 1 Rules'!$K$2:$K$16,MATCH(F129,'Appendix 1 Rules'!$A$2:$A$16))))+(IF(AC129="",0,INDEX('Appendix 1 Rules'!$L$2:$L$16,MATCH(F129,'Appendix 1 Rules'!$A$2:$A$16))))+(IF(AE129="",0,INDEX('Appendix 1 Rules'!$M$2:$M$16,MATCH(F129,'Appendix 1 Rules'!$A$2:$A$16))))+IF(F129="b1",VLOOKUP(F129,'Appendix 1 Rules'!$A$1:$N$16,14))+IF(F129="b2",VLOOKUP(F129,'Appendix 1 Rules'!$A$1:$N$16,14))+IF(F129="d",VLOOKUP(F129,'Appendix 1 Rules'!$A$1:$N$16,14))+IF(F129="f1",VLOOKUP(F129,'Appendix 1 Rules'!$A$1:$N$16,14))+IF(F129="f2",VLOOKUP(F129,'Appendix 1 Rules'!$A$1:$N$16,14))+IF(F129="g",VLOOKUP(F129,'Appendix 1 Rules'!$A$1:$N$16,14))+IF(F129="h",VLOOKUP(F129,'Appendix 1 Rules'!$A$1:$N$16,14))+IF(F129="i1",VLOOKUP(F129,'Appendix 1 Rules'!$A$1:$N$16,14))+IF(F129="i2",VLOOKUP(F129,'Appendix 1 Rules'!$A$1:$N$16,14))+IF(F129="j",VLOOKUP(F129,'Appendix 1 Rules'!$A$1:$N$16,14))+IF(F129="k",VLOOKUP(F129,'Appendix 1 Rules'!$A$1:$N$16,14)))</f>
        <v/>
      </c>
      <c r="H129" s="93" t="str">
        <f>IF(F129="","",IF(OR(F129="b1",F129="b2",F129="d",F129="f1",F129="f2",F129="h",F129="i1",F129="i2",F129="j",F129="k"),MIN(G129,VLOOKUP(F129,'Appx 1 (Res) Rules'!$A:$D,4,0)),MIN(G129,VLOOKUP(F129,'Appx 1 (Res) Rules'!$A:$D,4,0),SUMPRODUCT(IF(I129="",0,INDEX('Appendix 1 Rules'!$B$2:$B$16,MATCH(F129,'Appendix 1 Rules'!$A$2:$A$16))))+(IF(K129="",0,INDEX('Appendix 1 Rules'!$C$2:$C$16,MATCH(F129,'Appendix 1 Rules'!$A$2:$A$16))))+(IF(M129="",0,INDEX('Appendix 1 Rules'!$D$2:$D$16,MATCH(F129,'Appendix 1 Rules'!$A$2:$A$16))))+(IF(O129="",0,INDEX('Appendix 1 Rules'!$E$2:$E$16,MATCH(F129,'Appendix 1 Rules'!$A$2:$A$16))))+(IF(Q129="",0,INDEX('Appendix 1 Rules'!$F$2:$F$16,MATCH(F129,'Appendix 1 Rules'!$A$2:$A$16))))+(IF(S129="",0,INDEX('Appendix 1 Rules'!$G$2:$G$16,MATCH(F129,'Appendix 1 Rules'!$A$2:$A$16))))+(IF(U129="",0,INDEX('Appendix 1 Rules'!$H$2:$H$16,MATCH(F129,'Appendix 1 Rules'!$A$2:$A$16))))+(IF(W129="",0,INDEX('Appendix 1 Rules'!$I$2:$I$16,MATCH(F129,'Appendix 1 Rules'!$A$2:$A$16))))+(IF(Y129="",0,INDEX('Appendix 1 Rules'!$J$2:$J$16,MATCH(F129,'Appendix 1 Rules'!$A$2:$A$16))))+(IF(AA129="",0,INDEX('Appendix 1 Rules'!$K$2:$K$16,MATCH(F129,'Appendix 1 Rules'!$A$2:$A$16))))+(IF(AC129="",0,INDEX('Appendix 1 Rules'!$L$2:$L$16,MATCH(F129,'Appendix 1 Rules'!$A$2:$A$16))))+(IF(AE129="",0,INDEX('Appendix 1 Rules'!$M$2:$M$16,MATCH(F129,'Appendix 1 Rules'!$A$2:$A$16))))+IF(F129="b1",VLOOKUP(F129,'Appendix 1 Rules'!$A$1:$N$16,14))+IF(F129="b2",VLOOKUP(F129,'Appendix 1 Rules'!$A$1:$N$16,14))+IF(F129="d",VLOOKUP(F129,'Appendix 1 Rules'!$A$1:$N$16,14))+IF(F129="f1",VLOOKUP(F129,'Appendix 1 Rules'!$A$1:$N$16,14))+IF(F129="f2",VLOOKUP(F129,'Appendix 1 Rules'!$A$1:$N$16,14))+IF(F129="g",VLOOKUP(F129,'Appendix 1 Rules'!$A$1:$N$16,14))+IF(F129="h",VLOOKUP(F129,'Appendix 1 Rules'!$A$1:$N$16,14))+IF(F129="i1",VLOOKUP(F129,'Appendix 1 Rules'!$A$1:$N$16,14))+IF(F129="i2",VLOOKUP(F129,'Appendix 1 Rules'!$A$1:$N$16,14))+IF(F129="j",VLOOKUP(F129,'Appendix 1 Rules'!$A$1:$N$16,14))+IF(F129="k",VLOOKUP(F129,'Appendix 1 Rules'!$A$1:$N$16,14)))))</f>
        <v/>
      </c>
      <c r="I129" s="15"/>
      <c r="J129" s="16"/>
      <c r="K129" s="15"/>
      <c r="L129" s="16"/>
      <c r="M129" s="15"/>
      <c r="N129" s="16"/>
      <c r="O129" s="15"/>
      <c r="P129" s="16"/>
      <c r="Q129" s="15"/>
      <c r="R129" s="16"/>
      <c r="S129" s="15"/>
      <c r="T129" s="16"/>
      <c r="U129" s="15"/>
      <c r="V129" s="16"/>
      <c r="W129" s="15"/>
      <c r="X129" s="16"/>
      <c r="Y129" s="15"/>
      <c r="Z129" s="16"/>
      <c r="AA129" s="11"/>
      <c r="AB129" s="16"/>
      <c r="AC129" s="11"/>
      <c r="AD129" s="16"/>
      <c r="AE129" s="11"/>
      <c r="AF129" s="16"/>
    </row>
    <row r="130" spans="1:32" ht="18" customHeight="1" x14ac:dyDescent="0.2">
      <c r="B130" s="92"/>
      <c r="C130" s="12"/>
      <c r="D130" s="13"/>
      <c r="E130" s="12"/>
      <c r="F130" s="11"/>
      <c r="G130" s="26" t="str">
        <f>IF(F130="","",SUMPRODUCT(IF(I130="",0,INDEX('Appendix 1 Rules'!$B$2:$B$16,MATCH(F130,'Appendix 1 Rules'!$A$2:$A$16))))+(IF(K130="",0,INDEX('Appendix 1 Rules'!$C$2:$C$16,MATCH(F130,'Appendix 1 Rules'!$A$2:$A$16))))+(IF(M130="",0,INDEX('Appendix 1 Rules'!$D$2:$D$16,MATCH(F130,'Appendix 1 Rules'!$A$2:$A$16))))+(IF(O130="",0,INDEX('Appendix 1 Rules'!$E$2:$E$16,MATCH(F130,'Appendix 1 Rules'!$A$2:$A$16))))+(IF(Q130="",0,INDEX('Appendix 1 Rules'!$F$2:$F$16,MATCH(F130,'Appendix 1 Rules'!$A$2:$A$16))))+(IF(S130="",0,INDEX('Appendix 1 Rules'!$G$2:$G$16,MATCH(F130,'Appendix 1 Rules'!$A$2:$A$16))))+(IF(U130="",0,INDEX('Appendix 1 Rules'!$H$2:$H$16,MATCH(F130,'Appendix 1 Rules'!$A$2:$A$16))))+(IF(W130="",0,INDEX('Appendix 1 Rules'!$I$2:$I$16,MATCH(F130,'Appendix 1 Rules'!$A$2:$A$16))))+(IF(Y130="",0,INDEX('Appendix 1 Rules'!$J$2:$J$16,MATCH(F130,'Appendix 1 Rules'!$A$2:$A$16))))+(IF(AA130="",0,INDEX('Appendix 1 Rules'!$K$2:$K$16,MATCH(F130,'Appendix 1 Rules'!$A$2:$A$16))))+(IF(AC130="",0,INDEX('Appendix 1 Rules'!$L$2:$L$16,MATCH(F130,'Appendix 1 Rules'!$A$2:$A$16))))+(IF(AE130="",0,INDEX('Appendix 1 Rules'!$M$2:$M$16,MATCH(F130,'Appendix 1 Rules'!$A$2:$A$16))))+IF(F130="b1",VLOOKUP(F130,'Appendix 1 Rules'!$A$1:$N$16,14))+IF(F130="b2",VLOOKUP(F130,'Appendix 1 Rules'!$A$1:$N$16,14))+IF(F130="d",VLOOKUP(F130,'Appendix 1 Rules'!$A$1:$N$16,14))+IF(F130="f1",VLOOKUP(F130,'Appendix 1 Rules'!$A$1:$N$16,14))+IF(F130="f2",VLOOKUP(F130,'Appendix 1 Rules'!$A$1:$N$16,14))+IF(F130="g",VLOOKUP(F130,'Appendix 1 Rules'!$A$1:$N$16,14))+IF(F130="h",VLOOKUP(F130,'Appendix 1 Rules'!$A$1:$N$16,14))+IF(F130="i1",VLOOKUP(F130,'Appendix 1 Rules'!$A$1:$N$16,14))+IF(F130="i2",VLOOKUP(F130,'Appendix 1 Rules'!$A$1:$N$16,14))+IF(F130="j",VLOOKUP(F130,'Appendix 1 Rules'!$A$1:$N$16,14))+IF(F130="k",VLOOKUP(F130,'Appendix 1 Rules'!$A$1:$N$16,14)))</f>
        <v/>
      </c>
      <c r="H130" s="93" t="str">
        <f>IF(F130="","",IF(OR(F130="b1",F130="b2",F130="d",F130="f1",F130="f2",F130="h",F130="i1",F130="i2",F130="j",F130="k"),MIN(G130,VLOOKUP(F130,'Appx 1 (Res) Rules'!$A:$D,4,0)),MIN(G130,VLOOKUP(F130,'Appx 1 (Res) Rules'!$A:$D,4,0),SUMPRODUCT(IF(I130="",0,INDEX('Appendix 1 Rules'!$B$2:$B$16,MATCH(F130,'Appendix 1 Rules'!$A$2:$A$16))))+(IF(K130="",0,INDEX('Appendix 1 Rules'!$C$2:$C$16,MATCH(F130,'Appendix 1 Rules'!$A$2:$A$16))))+(IF(M130="",0,INDEX('Appendix 1 Rules'!$D$2:$D$16,MATCH(F130,'Appendix 1 Rules'!$A$2:$A$16))))+(IF(O130="",0,INDEX('Appendix 1 Rules'!$E$2:$E$16,MATCH(F130,'Appendix 1 Rules'!$A$2:$A$16))))+(IF(Q130="",0,INDEX('Appendix 1 Rules'!$F$2:$F$16,MATCH(F130,'Appendix 1 Rules'!$A$2:$A$16))))+(IF(S130="",0,INDEX('Appendix 1 Rules'!$G$2:$G$16,MATCH(F130,'Appendix 1 Rules'!$A$2:$A$16))))+(IF(U130="",0,INDEX('Appendix 1 Rules'!$H$2:$H$16,MATCH(F130,'Appendix 1 Rules'!$A$2:$A$16))))+(IF(W130="",0,INDEX('Appendix 1 Rules'!$I$2:$I$16,MATCH(F130,'Appendix 1 Rules'!$A$2:$A$16))))+(IF(Y130="",0,INDEX('Appendix 1 Rules'!$J$2:$J$16,MATCH(F130,'Appendix 1 Rules'!$A$2:$A$16))))+(IF(AA130="",0,INDEX('Appendix 1 Rules'!$K$2:$K$16,MATCH(F130,'Appendix 1 Rules'!$A$2:$A$16))))+(IF(AC130="",0,INDEX('Appendix 1 Rules'!$L$2:$L$16,MATCH(F130,'Appendix 1 Rules'!$A$2:$A$16))))+(IF(AE130="",0,INDEX('Appendix 1 Rules'!$M$2:$M$16,MATCH(F130,'Appendix 1 Rules'!$A$2:$A$16))))+IF(F130="b1",VLOOKUP(F130,'Appendix 1 Rules'!$A$1:$N$16,14))+IF(F130="b2",VLOOKUP(F130,'Appendix 1 Rules'!$A$1:$N$16,14))+IF(F130="d",VLOOKUP(F130,'Appendix 1 Rules'!$A$1:$N$16,14))+IF(F130="f1",VLOOKUP(F130,'Appendix 1 Rules'!$A$1:$N$16,14))+IF(F130="f2",VLOOKUP(F130,'Appendix 1 Rules'!$A$1:$N$16,14))+IF(F130="g",VLOOKUP(F130,'Appendix 1 Rules'!$A$1:$N$16,14))+IF(F130="h",VLOOKUP(F130,'Appendix 1 Rules'!$A$1:$N$16,14))+IF(F130="i1",VLOOKUP(F130,'Appendix 1 Rules'!$A$1:$N$16,14))+IF(F130="i2",VLOOKUP(F130,'Appendix 1 Rules'!$A$1:$N$16,14))+IF(F130="j",VLOOKUP(F130,'Appendix 1 Rules'!$A$1:$N$16,14))+IF(F130="k",VLOOKUP(F130,'Appendix 1 Rules'!$A$1:$N$16,14)))))</f>
        <v/>
      </c>
      <c r="I130" s="14"/>
      <c r="J130" s="17"/>
      <c r="K130" s="14"/>
      <c r="L130" s="17"/>
      <c r="M130" s="14"/>
      <c r="N130" s="17"/>
      <c r="O130" s="14"/>
      <c r="P130" s="17"/>
      <c r="Q130" s="90"/>
      <c r="R130" s="17"/>
      <c r="S130" s="14"/>
      <c r="T130" s="17"/>
      <c r="U130" s="14"/>
      <c r="V130" s="17"/>
      <c r="W130" s="91"/>
      <c r="X130" s="17"/>
      <c r="Y130" s="91"/>
      <c r="Z130" s="17"/>
      <c r="AA130" s="11"/>
      <c r="AB130" s="16"/>
      <c r="AC130" s="11"/>
      <c r="AD130" s="16"/>
      <c r="AE130" s="11"/>
      <c r="AF130" s="16"/>
    </row>
    <row r="131" spans="1:32" ht="18" customHeight="1" x14ac:dyDescent="0.2">
      <c r="B131" s="92"/>
      <c r="C131" s="12"/>
      <c r="D131" s="13"/>
      <c r="E131" s="12"/>
      <c r="F131" s="11"/>
      <c r="G131" s="26" t="str">
        <f>IF(F131="","",SUMPRODUCT(IF(I131="",0,INDEX('Appendix 1 Rules'!$B$2:$B$16,MATCH(F131,'Appendix 1 Rules'!$A$2:$A$16))))+(IF(K131="",0,INDEX('Appendix 1 Rules'!$C$2:$C$16,MATCH(F131,'Appendix 1 Rules'!$A$2:$A$16))))+(IF(M131="",0,INDEX('Appendix 1 Rules'!$D$2:$D$16,MATCH(F131,'Appendix 1 Rules'!$A$2:$A$16))))+(IF(O131="",0,INDEX('Appendix 1 Rules'!$E$2:$E$16,MATCH(F131,'Appendix 1 Rules'!$A$2:$A$16))))+(IF(Q131="",0,INDEX('Appendix 1 Rules'!$F$2:$F$16,MATCH(F131,'Appendix 1 Rules'!$A$2:$A$16))))+(IF(S131="",0,INDEX('Appendix 1 Rules'!$G$2:$G$16,MATCH(F131,'Appendix 1 Rules'!$A$2:$A$16))))+(IF(U131="",0,INDEX('Appendix 1 Rules'!$H$2:$H$16,MATCH(F131,'Appendix 1 Rules'!$A$2:$A$16))))+(IF(W131="",0,INDEX('Appendix 1 Rules'!$I$2:$I$16,MATCH(F131,'Appendix 1 Rules'!$A$2:$A$16))))+(IF(Y131="",0,INDEX('Appendix 1 Rules'!$J$2:$J$16,MATCH(F131,'Appendix 1 Rules'!$A$2:$A$16))))+(IF(AA131="",0,INDEX('Appendix 1 Rules'!$K$2:$K$16,MATCH(F131,'Appendix 1 Rules'!$A$2:$A$16))))+(IF(AC131="",0,INDEX('Appendix 1 Rules'!$L$2:$L$16,MATCH(F131,'Appendix 1 Rules'!$A$2:$A$16))))+(IF(AE131="",0,INDEX('Appendix 1 Rules'!$M$2:$M$16,MATCH(F131,'Appendix 1 Rules'!$A$2:$A$16))))+IF(F131="b1",VLOOKUP(F131,'Appendix 1 Rules'!$A$1:$N$16,14))+IF(F131="b2",VLOOKUP(F131,'Appendix 1 Rules'!$A$1:$N$16,14))+IF(F131="d",VLOOKUP(F131,'Appendix 1 Rules'!$A$1:$N$16,14))+IF(F131="f1",VLOOKUP(F131,'Appendix 1 Rules'!$A$1:$N$16,14))+IF(F131="f2",VLOOKUP(F131,'Appendix 1 Rules'!$A$1:$N$16,14))+IF(F131="g",VLOOKUP(F131,'Appendix 1 Rules'!$A$1:$N$16,14))+IF(F131="h",VLOOKUP(F131,'Appendix 1 Rules'!$A$1:$N$16,14))+IF(F131="i1",VLOOKUP(F131,'Appendix 1 Rules'!$A$1:$N$16,14))+IF(F131="i2",VLOOKUP(F131,'Appendix 1 Rules'!$A$1:$N$16,14))+IF(F131="j",VLOOKUP(F131,'Appendix 1 Rules'!$A$1:$N$16,14))+IF(F131="k",VLOOKUP(F131,'Appendix 1 Rules'!$A$1:$N$16,14)))</f>
        <v/>
      </c>
      <c r="H131" s="93" t="str">
        <f>IF(F131="","",IF(OR(F131="b1",F131="b2",F131="d",F131="f1",F131="f2",F131="h",F131="i1",F131="i2",F131="j",F131="k"),MIN(G131,VLOOKUP(F131,'Appx 1 (Res) Rules'!$A:$D,4,0)),MIN(G131,VLOOKUP(F131,'Appx 1 (Res) Rules'!$A:$D,4,0),SUMPRODUCT(IF(I131="",0,INDEX('Appendix 1 Rules'!$B$2:$B$16,MATCH(F131,'Appendix 1 Rules'!$A$2:$A$16))))+(IF(K131="",0,INDEX('Appendix 1 Rules'!$C$2:$C$16,MATCH(F131,'Appendix 1 Rules'!$A$2:$A$16))))+(IF(M131="",0,INDEX('Appendix 1 Rules'!$D$2:$D$16,MATCH(F131,'Appendix 1 Rules'!$A$2:$A$16))))+(IF(O131="",0,INDEX('Appendix 1 Rules'!$E$2:$E$16,MATCH(F131,'Appendix 1 Rules'!$A$2:$A$16))))+(IF(Q131="",0,INDEX('Appendix 1 Rules'!$F$2:$F$16,MATCH(F131,'Appendix 1 Rules'!$A$2:$A$16))))+(IF(S131="",0,INDEX('Appendix 1 Rules'!$G$2:$G$16,MATCH(F131,'Appendix 1 Rules'!$A$2:$A$16))))+(IF(U131="",0,INDEX('Appendix 1 Rules'!$H$2:$H$16,MATCH(F131,'Appendix 1 Rules'!$A$2:$A$16))))+(IF(W131="",0,INDEX('Appendix 1 Rules'!$I$2:$I$16,MATCH(F131,'Appendix 1 Rules'!$A$2:$A$16))))+(IF(Y131="",0,INDEX('Appendix 1 Rules'!$J$2:$J$16,MATCH(F131,'Appendix 1 Rules'!$A$2:$A$16))))+(IF(AA131="",0,INDEX('Appendix 1 Rules'!$K$2:$K$16,MATCH(F131,'Appendix 1 Rules'!$A$2:$A$16))))+(IF(AC131="",0,INDEX('Appendix 1 Rules'!$L$2:$L$16,MATCH(F131,'Appendix 1 Rules'!$A$2:$A$16))))+(IF(AE131="",0,INDEX('Appendix 1 Rules'!$M$2:$M$16,MATCH(F131,'Appendix 1 Rules'!$A$2:$A$16))))+IF(F131="b1",VLOOKUP(F131,'Appendix 1 Rules'!$A$1:$N$16,14))+IF(F131="b2",VLOOKUP(F131,'Appendix 1 Rules'!$A$1:$N$16,14))+IF(F131="d",VLOOKUP(F131,'Appendix 1 Rules'!$A$1:$N$16,14))+IF(F131="f1",VLOOKUP(F131,'Appendix 1 Rules'!$A$1:$N$16,14))+IF(F131="f2",VLOOKUP(F131,'Appendix 1 Rules'!$A$1:$N$16,14))+IF(F131="g",VLOOKUP(F131,'Appendix 1 Rules'!$A$1:$N$16,14))+IF(F131="h",VLOOKUP(F131,'Appendix 1 Rules'!$A$1:$N$16,14))+IF(F131="i1",VLOOKUP(F131,'Appendix 1 Rules'!$A$1:$N$16,14))+IF(F131="i2",VLOOKUP(F131,'Appendix 1 Rules'!$A$1:$N$16,14))+IF(F131="j",VLOOKUP(F131,'Appendix 1 Rules'!$A$1:$N$16,14))+IF(F131="k",VLOOKUP(F131,'Appendix 1 Rules'!$A$1:$N$16,14)))))</f>
        <v/>
      </c>
      <c r="I131" s="15"/>
      <c r="J131" s="16"/>
      <c r="K131" s="15"/>
      <c r="L131" s="16"/>
      <c r="M131" s="15"/>
      <c r="N131" s="16"/>
      <c r="O131" s="15"/>
      <c r="P131" s="16"/>
      <c r="Q131" s="15"/>
      <c r="R131" s="16"/>
      <c r="S131" s="15"/>
      <c r="T131" s="16"/>
      <c r="U131" s="15"/>
      <c r="V131" s="16"/>
      <c r="W131" s="15"/>
      <c r="X131" s="16"/>
      <c r="Y131" s="15"/>
      <c r="Z131" s="16"/>
      <c r="AA131" s="11"/>
      <c r="AB131" s="16"/>
      <c r="AC131" s="11"/>
      <c r="AD131" s="16"/>
      <c r="AE131" s="11"/>
      <c r="AF131" s="16"/>
    </row>
    <row r="132" spans="1:32" ht="18" customHeight="1" x14ac:dyDescent="0.2">
      <c r="B132" s="92"/>
      <c r="C132" s="12"/>
      <c r="D132" s="13"/>
      <c r="E132" s="12"/>
      <c r="F132" s="11"/>
      <c r="G132" s="26" t="str">
        <f>IF(F132="","",SUMPRODUCT(IF(I132="",0,INDEX('Appendix 1 Rules'!$B$2:$B$16,MATCH(F132,'Appendix 1 Rules'!$A$2:$A$16))))+(IF(K132="",0,INDEX('Appendix 1 Rules'!$C$2:$C$16,MATCH(F132,'Appendix 1 Rules'!$A$2:$A$16))))+(IF(M132="",0,INDEX('Appendix 1 Rules'!$D$2:$D$16,MATCH(F132,'Appendix 1 Rules'!$A$2:$A$16))))+(IF(O132="",0,INDEX('Appendix 1 Rules'!$E$2:$E$16,MATCH(F132,'Appendix 1 Rules'!$A$2:$A$16))))+(IF(Q132="",0,INDEX('Appendix 1 Rules'!$F$2:$F$16,MATCH(F132,'Appendix 1 Rules'!$A$2:$A$16))))+(IF(S132="",0,INDEX('Appendix 1 Rules'!$G$2:$G$16,MATCH(F132,'Appendix 1 Rules'!$A$2:$A$16))))+(IF(U132="",0,INDEX('Appendix 1 Rules'!$H$2:$H$16,MATCH(F132,'Appendix 1 Rules'!$A$2:$A$16))))+(IF(W132="",0,INDEX('Appendix 1 Rules'!$I$2:$I$16,MATCH(F132,'Appendix 1 Rules'!$A$2:$A$16))))+(IF(Y132="",0,INDEX('Appendix 1 Rules'!$J$2:$J$16,MATCH(F132,'Appendix 1 Rules'!$A$2:$A$16))))+(IF(AA132="",0,INDEX('Appendix 1 Rules'!$K$2:$K$16,MATCH(F132,'Appendix 1 Rules'!$A$2:$A$16))))+(IF(AC132="",0,INDEX('Appendix 1 Rules'!$L$2:$L$16,MATCH(F132,'Appendix 1 Rules'!$A$2:$A$16))))+(IF(AE132="",0,INDEX('Appendix 1 Rules'!$M$2:$M$16,MATCH(F132,'Appendix 1 Rules'!$A$2:$A$16))))+IF(F132="b1",VLOOKUP(F132,'Appendix 1 Rules'!$A$1:$N$16,14))+IF(F132="b2",VLOOKUP(F132,'Appendix 1 Rules'!$A$1:$N$16,14))+IF(F132="d",VLOOKUP(F132,'Appendix 1 Rules'!$A$1:$N$16,14))+IF(F132="f1",VLOOKUP(F132,'Appendix 1 Rules'!$A$1:$N$16,14))+IF(F132="f2",VLOOKUP(F132,'Appendix 1 Rules'!$A$1:$N$16,14))+IF(F132="g",VLOOKUP(F132,'Appendix 1 Rules'!$A$1:$N$16,14))+IF(F132="h",VLOOKUP(F132,'Appendix 1 Rules'!$A$1:$N$16,14))+IF(F132="i1",VLOOKUP(F132,'Appendix 1 Rules'!$A$1:$N$16,14))+IF(F132="i2",VLOOKUP(F132,'Appendix 1 Rules'!$A$1:$N$16,14))+IF(F132="j",VLOOKUP(F132,'Appendix 1 Rules'!$A$1:$N$16,14))+IF(F132="k",VLOOKUP(F132,'Appendix 1 Rules'!$A$1:$N$16,14)))</f>
        <v/>
      </c>
      <c r="H132" s="93" t="str">
        <f>IF(F132="","",IF(OR(F132="b1",F132="b2",F132="d",F132="f1",F132="f2",F132="h",F132="i1",F132="i2",F132="j",F132="k"),MIN(G132,VLOOKUP(F132,'Appx 1 (Res) Rules'!$A:$D,4,0)),MIN(G132,VLOOKUP(F132,'Appx 1 (Res) Rules'!$A:$D,4,0),SUMPRODUCT(IF(I132="",0,INDEX('Appendix 1 Rules'!$B$2:$B$16,MATCH(F132,'Appendix 1 Rules'!$A$2:$A$16))))+(IF(K132="",0,INDEX('Appendix 1 Rules'!$C$2:$C$16,MATCH(F132,'Appendix 1 Rules'!$A$2:$A$16))))+(IF(M132="",0,INDEX('Appendix 1 Rules'!$D$2:$D$16,MATCH(F132,'Appendix 1 Rules'!$A$2:$A$16))))+(IF(O132="",0,INDEX('Appendix 1 Rules'!$E$2:$E$16,MATCH(F132,'Appendix 1 Rules'!$A$2:$A$16))))+(IF(Q132="",0,INDEX('Appendix 1 Rules'!$F$2:$F$16,MATCH(F132,'Appendix 1 Rules'!$A$2:$A$16))))+(IF(S132="",0,INDEX('Appendix 1 Rules'!$G$2:$G$16,MATCH(F132,'Appendix 1 Rules'!$A$2:$A$16))))+(IF(U132="",0,INDEX('Appendix 1 Rules'!$H$2:$H$16,MATCH(F132,'Appendix 1 Rules'!$A$2:$A$16))))+(IF(W132="",0,INDEX('Appendix 1 Rules'!$I$2:$I$16,MATCH(F132,'Appendix 1 Rules'!$A$2:$A$16))))+(IF(Y132="",0,INDEX('Appendix 1 Rules'!$J$2:$J$16,MATCH(F132,'Appendix 1 Rules'!$A$2:$A$16))))+(IF(AA132="",0,INDEX('Appendix 1 Rules'!$K$2:$K$16,MATCH(F132,'Appendix 1 Rules'!$A$2:$A$16))))+(IF(AC132="",0,INDEX('Appendix 1 Rules'!$L$2:$L$16,MATCH(F132,'Appendix 1 Rules'!$A$2:$A$16))))+(IF(AE132="",0,INDEX('Appendix 1 Rules'!$M$2:$M$16,MATCH(F132,'Appendix 1 Rules'!$A$2:$A$16))))+IF(F132="b1",VLOOKUP(F132,'Appendix 1 Rules'!$A$1:$N$16,14))+IF(F132="b2",VLOOKUP(F132,'Appendix 1 Rules'!$A$1:$N$16,14))+IF(F132="d",VLOOKUP(F132,'Appendix 1 Rules'!$A$1:$N$16,14))+IF(F132="f1",VLOOKUP(F132,'Appendix 1 Rules'!$A$1:$N$16,14))+IF(F132="f2",VLOOKUP(F132,'Appendix 1 Rules'!$A$1:$N$16,14))+IF(F132="g",VLOOKUP(F132,'Appendix 1 Rules'!$A$1:$N$16,14))+IF(F132="h",VLOOKUP(F132,'Appendix 1 Rules'!$A$1:$N$16,14))+IF(F132="i1",VLOOKUP(F132,'Appendix 1 Rules'!$A$1:$N$16,14))+IF(F132="i2",VLOOKUP(F132,'Appendix 1 Rules'!$A$1:$N$16,14))+IF(F132="j",VLOOKUP(F132,'Appendix 1 Rules'!$A$1:$N$16,14))+IF(F132="k",VLOOKUP(F132,'Appendix 1 Rules'!$A$1:$N$16,14)))))</f>
        <v/>
      </c>
      <c r="I132" s="14"/>
      <c r="J132" s="17"/>
      <c r="K132" s="14"/>
      <c r="L132" s="17"/>
      <c r="M132" s="14"/>
      <c r="N132" s="17"/>
      <c r="O132" s="14"/>
      <c r="P132" s="17"/>
      <c r="Q132" s="90"/>
      <c r="R132" s="17"/>
      <c r="S132" s="14"/>
      <c r="T132" s="17"/>
      <c r="U132" s="14"/>
      <c r="V132" s="17"/>
      <c r="W132" s="91"/>
      <c r="X132" s="17"/>
      <c r="Y132" s="91"/>
      <c r="Z132" s="17"/>
      <c r="AA132" s="11"/>
      <c r="AB132" s="16"/>
      <c r="AC132" s="11"/>
      <c r="AD132" s="16"/>
      <c r="AE132" s="11"/>
      <c r="AF132" s="16"/>
    </row>
    <row r="133" spans="1:32" ht="18" customHeight="1" x14ac:dyDescent="0.2">
      <c r="B133" s="92"/>
      <c r="C133" s="12"/>
      <c r="D133" s="13"/>
      <c r="E133" s="12"/>
      <c r="F133" s="11"/>
      <c r="G133" s="26" t="str">
        <f>IF(F133="","",SUMPRODUCT(IF(I133="",0,INDEX('Appendix 1 Rules'!$B$2:$B$16,MATCH(F133,'Appendix 1 Rules'!$A$2:$A$16))))+(IF(K133="",0,INDEX('Appendix 1 Rules'!$C$2:$C$16,MATCH(F133,'Appendix 1 Rules'!$A$2:$A$16))))+(IF(M133="",0,INDEX('Appendix 1 Rules'!$D$2:$D$16,MATCH(F133,'Appendix 1 Rules'!$A$2:$A$16))))+(IF(O133="",0,INDEX('Appendix 1 Rules'!$E$2:$E$16,MATCH(F133,'Appendix 1 Rules'!$A$2:$A$16))))+(IF(Q133="",0,INDEX('Appendix 1 Rules'!$F$2:$F$16,MATCH(F133,'Appendix 1 Rules'!$A$2:$A$16))))+(IF(S133="",0,INDEX('Appendix 1 Rules'!$G$2:$G$16,MATCH(F133,'Appendix 1 Rules'!$A$2:$A$16))))+(IF(U133="",0,INDEX('Appendix 1 Rules'!$H$2:$H$16,MATCH(F133,'Appendix 1 Rules'!$A$2:$A$16))))+(IF(W133="",0,INDEX('Appendix 1 Rules'!$I$2:$I$16,MATCH(F133,'Appendix 1 Rules'!$A$2:$A$16))))+(IF(Y133="",0,INDEX('Appendix 1 Rules'!$J$2:$J$16,MATCH(F133,'Appendix 1 Rules'!$A$2:$A$16))))+(IF(AA133="",0,INDEX('Appendix 1 Rules'!$K$2:$K$16,MATCH(F133,'Appendix 1 Rules'!$A$2:$A$16))))+(IF(AC133="",0,INDEX('Appendix 1 Rules'!$L$2:$L$16,MATCH(F133,'Appendix 1 Rules'!$A$2:$A$16))))+(IF(AE133="",0,INDEX('Appendix 1 Rules'!$M$2:$M$16,MATCH(F133,'Appendix 1 Rules'!$A$2:$A$16))))+IF(F133="b1",VLOOKUP(F133,'Appendix 1 Rules'!$A$1:$N$16,14))+IF(F133="b2",VLOOKUP(F133,'Appendix 1 Rules'!$A$1:$N$16,14))+IF(F133="d",VLOOKUP(F133,'Appendix 1 Rules'!$A$1:$N$16,14))+IF(F133="f1",VLOOKUP(F133,'Appendix 1 Rules'!$A$1:$N$16,14))+IF(F133="f2",VLOOKUP(F133,'Appendix 1 Rules'!$A$1:$N$16,14))+IF(F133="g",VLOOKUP(F133,'Appendix 1 Rules'!$A$1:$N$16,14))+IF(F133="h",VLOOKUP(F133,'Appendix 1 Rules'!$A$1:$N$16,14))+IF(F133="i1",VLOOKUP(F133,'Appendix 1 Rules'!$A$1:$N$16,14))+IF(F133="i2",VLOOKUP(F133,'Appendix 1 Rules'!$A$1:$N$16,14))+IF(F133="j",VLOOKUP(F133,'Appendix 1 Rules'!$A$1:$N$16,14))+IF(F133="k",VLOOKUP(F133,'Appendix 1 Rules'!$A$1:$N$16,14)))</f>
        <v/>
      </c>
      <c r="H133" s="93" t="str">
        <f>IF(F133="","",IF(OR(F133="b1",F133="b2",F133="d",F133="f1",F133="f2",F133="h",F133="i1",F133="i2",F133="j",F133="k"),MIN(G133,VLOOKUP(F133,'Appx 1 (Res) Rules'!$A:$D,4,0)),MIN(G133,VLOOKUP(F133,'Appx 1 (Res) Rules'!$A:$D,4,0),SUMPRODUCT(IF(I133="",0,INDEX('Appendix 1 Rules'!$B$2:$B$16,MATCH(F133,'Appendix 1 Rules'!$A$2:$A$16))))+(IF(K133="",0,INDEX('Appendix 1 Rules'!$C$2:$C$16,MATCH(F133,'Appendix 1 Rules'!$A$2:$A$16))))+(IF(M133="",0,INDEX('Appendix 1 Rules'!$D$2:$D$16,MATCH(F133,'Appendix 1 Rules'!$A$2:$A$16))))+(IF(O133="",0,INDEX('Appendix 1 Rules'!$E$2:$E$16,MATCH(F133,'Appendix 1 Rules'!$A$2:$A$16))))+(IF(Q133="",0,INDEX('Appendix 1 Rules'!$F$2:$F$16,MATCH(F133,'Appendix 1 Rules'!$A$2:$A$16))))+(IF(S133="",0,INDEX('Appendix 1 Rules'!$G$2:$G$16,MATCH(F133,'Appendix 1 Rules'!$A$2:$A$16))))+(IF(U133="",0,INDEX('Appendix 1 Rules'!$H$2:$H$16,MATCH(F133,'Appendix 1 Rules'!$A$2:$A$16))))+(IF(W133="",0,INDEX('Appendix 1 Rules'!$I$2:$I$16,MATCH(F133,'Appendix 1 Rules'!$A$2:$A$16))))+(IF(Y133="",0,INDEX('Appendix 1 Rules'!$J$2:$J$16,MATCH(F133,'Appendix 1 Rules'!$A$2:$A$16))))+(IF(AA133="",0,INDEX('Appendix 1 Rules'!$K$2:$K$16,MATCH(F133,'Appendix 1 Rules'!$A$2:$A$16))))+(IF(AC133="",0,INDEX('Appendix 1 Rules'!$L$2:$L$16,MATCH(F133,'Appendix 1 Rules'!$A$2:$A$16))))+(IF(AE133="",0,INDEX('Appendix 1 Rules'!$M$2:$M$16,MATCH(F133,'Appendix 1 Rules'!$A$2:$A$16))))+IF(F133="b1",VLOOKUP(F133,'Appendix 1 Rules'!$A$1:$N$16,14))+IF(F133="b2",VLOOKUP(F133,'Appendix 1 Rules'!$A$1:$N$16,14))+IF(F133="d",VLOOKUP(F133,'Appendix 1 Rules'!$A$1:$N$16,14))+IF(F133="f1",VLOOKUP(F133,'Appendix 1 Rules'!$A$1:$N$16,14))+IF(F133="f2",VLOOKUP(F133,'Appendix 1 Rules'!$A$1:$N$16,14))+IF(F133="g",VLOOKUP(F133,'Appendix 1 Rules'!$A$1:$N$16,14))+IF(F133="h",VLOOKUP(F133,'Appendix 1 Rules'!$A$1:$N$16,14))+IF(F133="i1",VLOOKUP(F133,'Appendix 1 Rules'!$A$1:$N$16,14))+IF(F133="i2",VLOOKUP(F133,'Appendix 1 Rules'!$A$1:$N$16,14))+IF(F133="j",VLOOKUP(F133,'Appendix 1 Rules'!$A$1:$N$16,14))+IF(F133="k",VLOOKUP(F133,'Appendix 1 Rules'!$A$1:$N$16,14)))))</f>
        <v/>
      </c>
      <c r="I133" s="15"/>
      <c r="J133" s="16"/>
      <c r="K133" s="15"/>
      <c r="L133" s="16"/>
      <c r="M133" s="15"/>
      <c r="N133" s="16"/>
      <c r="O133" s="15"/>
      <c r="P133" s="16"/>
      <c r="Q133" s="15"/>
      <c r="R133" s="16"/>
      <c r="S133" s="15"/>
      <c r="T133" s="16"/>
      <c r="U133" s="15"/>
      <c r="V133" s="16"/>
      <c r="W133" s="15"/>
      <c r="X133" s="16"/>
      <c r="Y133" s="15"/>
      <c r="Z133" s="16"/>
      <c r="AA133" s="11"/>
      <c r="AB133" s="16"/>
      <c r="AC133" s="11"/>
      <c r="AD133" s="16"/>
      <c r="AE133" s="11"/>
      <c r="AF133" s="16"/>
    </row>
    <row r="134" spans="1:32" ht="18" customHeight="1" x14ac:dyDescent="0.2">
      <c r="B134" s="92"/>
      <c r="C134" s="12"/>
      <c r="D134" s="13"/>
      <c r="E134" s="12"/>
      <c r="F134" s="11"/>
      <c r="G134" s="26" t="str">
        <f>IF(F134="","",SUMPRODUCT(IF(I134="",0,INDEX('Appendix 1 Rules'!$B$2:$B$16,MATCH(F134,'Appendix 1 Rules'!$A$2:$A$16))))+(IF(K134="",0,INDEX('Appendix 1 Rules'!$C$2:$C$16,MATCH(F134,'Appendix 1 Rules'!$A$2:$A$16))))+(IF(M134="",0,INDEX('Appendix 1 Rules'!$D$2:$D$16,MATCH(F134,'Appendix 1 Rules'!$A$2:$A$16))))+(IF(O134="",0,INDEX('Appendix 1 Rules'!$E$2:$E$16,MATCH(F134,'Appendix 1 Rules'!$A$2:$A$16))))+(IF(Q134="",0,INDEX('Appendix 1 Rules'!$F$2:$F$16,MATCH(F134,'Appendix 1 Rules'!$A$2:$A$16))))+(IF(S134="",0,INDEX('Appendix 1 Rules'!$G$2:$G$16,MATCH(F134,'Appendix 1 Rules'!$A$2:$A$16))))+(IF(U134="",0,INDEX('Appendix 1 Rules'!$H$2:$H$16,MATCH(F134,'Appendix 1 Rules'!$A$2:$A$16))))+(IF(W134="",0,INDEX('Appendix 1 Rules'!$I$2:$I$16,MATCH(F134,'Appendix 1 Rules'!$A$2:$A$16))))+(IF(Y134="",0,INDEX('Appendix 1 Rules'!$J$2:$J$16,MATCH(F134,'Appendix 1 Rules'!$A$2:$A$16))))+(IF(AA134="",0,INDEX('Appendix 1 Rules'!$K$2:$K$16,MATCH(F134,'Appendix 1 Rules'!$A$2:$A$16))))+(IF(AC134="",0,INDEX('Appendix 1 Rules'!$L$2:$L$16,MATCH(F134,'Appendix 1 Rules'!$A$2:$A$16))))+(IF(AE134="",0,INDEX('Appendix 1 Rules'!$M$2:$M$16,MATCH(F134,'Appendix 1 Rules'!$A$2:$A$16))))+IF(F134="b1",VLOOKUP(F134,'Appendix 1 Rules'!$A$1:$N$16,14))+IF(F134="b2",VLOOKUP(F134,'Appendix 1 Rules'!$A$1:$N$16,14))+IF(F134="d",VLOOKUP(F134,'Appendix 1 Rules'!$A$1:$N$16,14))+IF(F134="f1",VLOOKUP(F134,'Appendix 1 Rules'!$A$1:$N$16,14))+IF(F134="f2",VLOOKUP(F134,'Appendix 1 Rules'!$A$1:$N$16,14))+IF(F134="g",VLOOKUP(F134,'Appendix 1 Rules'!$A$1:$N$16,14))+IF(F134="h",VLOOKUP(F134,'Appendix 1 Rules'!$A$1:$N$16,14))+IF(F134="i1",VLOOKUP(F134,'Appendix 1 Rules'!$A$1:$N$16,14))+IF(F134="i2",VLOOKUP(F134,'Appendix 1 Rules'!$A$1:$N$16,14))+IF(F134="j",VLOOKUP(F134,'Appendix 1 Rules'!$A$1:$N$16,14))+IF(F134="k",VLOOKUP(F134,'Appendix 1 Rules'!$A$1:$N$16,14)))</f>
        <v/>
      </c>
      <c r="H134" s="93" t="str">
        <f>IF(F134="","",IF(OR(F134="b1",F134="b2",F134="d",F134="f1",F134="f2",F134="h",F134="i1",F134="i2",F134="j",F134="k"),MIN(G134,VLOOKUP(F134,'Appx 1 (Res) Rules'!$A:$D,4,0)),MIN(G134,VLOOKUP(F134,'Appx 1 (Res) Rules'!$A:$D,4,0),SUMPRODUCT(IF(I134="",0,INDEX('Appendix 1 Rules'!$B$2:$B$16,MATCH(F134,'Appendix 1 Rules'!$A$2:$A$16))))+(IF(K134="",0,INDEX('Appendix 1 Rules'!$C$2:$C$16,MATCH(F134,'Appendix 1 Rules'!$A$2:$A$16))))+(IF(M134="",0,INDEX('Appendix 1 Rules'!$D$2:$D$16,MATCH(F134,'Appendix 1 Rules'!$A$2:$A$16))))+(IF(O134="",0,INDEX('Appendix 1 Rules'!$E$2:$E$16,MATCH(F134,'Appendix 1 Rules'!$A$2:$A$16))))+(IF(Q134="",0,INDEX('Appendix 1 Rules'!$F$2:$F$16,MATCH(F134,'Appendix 1 Rules'!$A$2:$A$16))))+(IF(S134="",0,INDEX('Appendix 1 Rules'!$G$2:$G$16,MATCH(F134,'Appendix 1 Rules'!$A$2:$A$16))))+(IF(U134="",0,INDEX('Appendix 1 Rules'!$H$2:$H$16,MATCH(F134,'Appendix 1 Rules'!$A$2:$A$16))))+(IF(W134="",0,INDEX('Appendix 1 Rules'!$I$2:$I$16,MATCH(F134,'Appendix 1 Rules'!$A$2:$A$16))))+(IF(Y134="",0,INDEX('Appendix 1 Rules'!$J$2:$J$16,MATCH(F134,'Appendix 1 Rules'!$A$2:$A$16))))+(IF(AA134="",0,INDEX('Appendix 1 Rules'!$K$2:$K$16,MATCH(F134,'Appendix 1 Rules'!$A$2:$A$16))))+(IF(AC134="",0,INDEX('Appendix 1 Rules'!$L$2:$L$16,MATCH(F134,'Appendix 1 Rules'!$A$2:$A$16))))+(IF(AE134="",0,INDEX('Appendix 1 Rules'!$M$2:$M$16,MATCH(F134,'Appendix 1 Rules'!$A$2:$A$16))))+IF(F134="b1",VLOOKUP(F134,'Appendix 1 Rules'!$A$1:$N$16,14))+IF(F134="b2",VLOOKUP(F134,'Appendix 1 Rules'!$A$1:$N$16,14))+IF(F134="d",VLOOKUP(F134,'Appendix 1 Rules'!$A$1:$N$16,14))+IF(F134="f1",VLOOKUP(F134,'Appendix 1 Rules'!$A$1:$N$16,14))+IF(F134="f2",VLOOKUP(F134,'Appendix 1 Rules'!$A$1:$N$16,14))+IF(F134="g",VLOOKUP(F134,'Appendix 1 Rules'!$A$1:$N$16,14))+IF(F134="h",VLOOKUP(F134,'Appendix 1 Rules'!$A$1:$N$16,14))+IF(F134="i1",VLOOKUP(F134,'Appendix 1 Rules'!$A$1:$N$16,14))+IF(F134="i2",VLOOKUP(F134,'Appendix 1 Rules'!$A$1:$N$16,14))+IF(F134="j",VLOOKUP(F134,'Appendix 1 Rules'!$A$1:$N$16,14))+IF(F134="k",VLOOKUP(F134,'Appendix 1 Rules'!$A$1:$N$16,14)))))</f>
        <v/>
      </c>
      <c r="I134" s="14"/>
      <c r="J134" s="17"/>
      <c r="K134" s="14"/>
      <c r="L134" s="17"/>
      <c r="M134" s="14"/>
      <c r="N134" s="17"/>
      <c r="O134" s="14"/>
      <c r="P134" s="17"/>
      <c r="Q134" s="90"/>
      <c r="R134" s="17"/>
      <c r="S134" s="14"/>
      <c r="T134" s="17"/>
      <c r="U134" s="14"/>
      <c r="V134" s="17"/>
      <c r="W134" s="91"/>
      <c r="X134" s="17"/>
      <c r="Y134" s="91"/>
      <c r="Z134" s="17"/>
      <c r="AA134" s="11"/>
      <c r="AB134" s="16"/>
      <c r="AC134" s="11"/>
      <c r="AD134" s="16"/>
      <c r="AE134" s="11"/>
      <c r="AF134" s="16"/>
    </row>
    <row r="135" spans="1:32" ht="18" customHeight="1" x14ac:dyDescent="0.2">
      <c r="B135" s="92"/>
      <c r="C135" s="12"/>
      <c r="D135" s="13"/>
      <c r="E135" s="12"/>
      <c r="F135" s="11"/>
      <c r="G135" s="26" t="str">
        <f>IF(F135="","",SUMPRODUCT(IF(I135="",0,INDEX('Appendix 1 Rules'!$B$2:$B$16,MATCH(F135,'Appendix 1 Rules'!$A$2:$A$16))))+(IF(K135="",0,INDEX('Appendix 1 Rules'!$C$2:$C$16,MATCH(F135,'Appendix 1 Rules'!$A$2:$A$16))))+(IF(M135="",0,INDEX('Appendix 1 Rules'!$D$2:$D$16,MATCH(F135,'Appendix 1 Rules'!$A$2:$A$16))))+(IF(O135="",0,INDEX('Appendix 1 Rules'!$E$2:$E$16,MATCH(F135,'Appendix 1 Rules'!$A$2:$A$16))))+(IF(Q135="",0,INDEX('Appendix 1 Rules'!$F$2:$F$16,MATCH(F135,'Appendix 1 Rules'!$A$2:$A$16))))+(IF(S135="",0,INDEX('Appendix 1 Rules'!$G$2:$G$16,MATCH(F135,'Appendix 1 Rules'!$A$2:$A$16))))+(IF(U135="",0,INDEX('Appendix 1 Rules'!$H$2:$H$16,MATCH(F135,'Appendix 1 Rules'!$A$2:$A$16))))+(IF(W135="",0,INDEX('Appendix 1 Rules'!$I$2:$I$16,MATCH(F135,'Appendix 1 Rules'!$A$2:$A$16))))+(IF(Y135="",0,INDEX('Appendix 1 Rules'!$J$2:$J$16,MATCH(F135,'Appendix 1 Rules'!$A$2:$A$16))))+(IF(AA135="",0,INDEX('Appendix 1 Rules'!$K$2:$K$16,MATCH(F135,'Appendix 1 Rules'!$A$2:$A$16))))+(IF(AC135="",0,INDEX('Appendix 1 Rules'!$L$2:$L$16,MATCH(F135,'Appendix 1 Rules'!$A$2:$A$16))))+(IF(AE135="",0,INDEX('Appendix 1 Rules'!$M$2:$M$16,MATCH(F135,'Appendix 1 Rules'!$A$2:$A$16))))+IF(F135="b1",VLOOKUP(F135,'Appendix 1 Rules'!$A$1:$N$16,14))+IF(F135="b2",VLOOKUP(F135,'Appendix 1 Rules'!$A$1:$N$16,14))+IF(F135="d",VLOOKUP(F135,'Appendix 1 Rules'!$A$1:$N$16,14))+IF(F135="f1",VLOOKUP(F135,'Appendix 1 Rules'!$A$1:$N$16,14))+IF(F135="f2",VLOOKUP(F135,'Appendix 1 Rules'!$A$1:$N$16,14))+IF(F135="g",VLOOKUP(F135,'Appendix 1 Rules'!$A$1:$N$16,14))+IF(F135="h",VLOOKUP(F135,'Appendix 1 Rules'!$A$1:$N$16,14))+IF(F135="i1",VLOOKUP(F135,'Appendix 1 Rules'!$A$1:$N$16,14))+IF(F135="i2",VLOOKUP(F135,'Appendix 1 Rules'!$A$1:$N$16,14))+IF(F135="j",VLOOKUP(F135,'Appendix 1 Rules'!$A$1:$N$16,14))+IF(F135="k",VLOOKUP(F135,'Appendix 1 Rules'!$A$1:$N$16,14)))</f>
        <v/>
      </c>
      <c r="H135" s="93" t="str">
        <f>IF(F135="","",IF(OR(F135="b1",F135="b2",F135="d",F135="f1",F135="f2",F135="h",F135="i1",F135="i2",F135="j",F135="k"),MIN(G135,VLOOKUP(F135,'Appx 1 (Res) Rules'!$A:$D,4,0)),MIN(G135,VLOOKUP(F135,'Appx 1 (Res) Rules'!$A:$D,4,0),SUMPRODUCT(IF(I135="",0,INDEX('Appendix 1 Rules'!$B$2:$B$16,MATCH(F135,'Appendix 1 Rules'!$A$2:$A$16))))+(IF(K135="",0,INDEX('Appendix 1 Rules'!$C$2:$C$16,MATCH(F135,'Appendix 1 Rules'!$A$2:$A$16))))+(IF(M135="",0,INDEX('Appendix 1 Rules'!$D$2:$D$16,MATCH(F135,'Appendix 1 Rules'!$A$2:$A$16))))+(IF(O135="",0,INDEX('Appendix 1 Rules'!$E$2:$E$16,MATCH(F135,'Appendix 1 Rules'!$A$2:$A$16))))+(IF(Q135="",0,INDEX('Appendix 1 Rules'!$F$2:$F$16,MATCH(F135,'Appendix 1 Rules'!$A$2:$A$16))))+(IF(S135="",0,INDEX('Appendix 1 Rules'!$G$2:$G$16,MATCH(F135,'Appendix 1 Rules'!$A$2:$A$16))))+(IF(U135="",0,INDEX('Appendix 1 Rules'!$H$2:$H$16,MATCH(F135,'Appendix 1 Rules'!$A$2:$A$16))))+(IF(W135="",0,INDEX('Appendix 1 Rules'!$I$2:$I$16,MATCH(F135,'Appendix 1 Rules'!$A$2:$A$16))))+(IF(Y135="",0,INDEX('Appendix 1 Rules'!$J$2:$J$16,MATCH(F135,'Appendix 1 Rules'!$A$2:$A$16))))+(IF(AA135="",0,INDEX('Appendix 1 Rules'!$K$2:$K$16,MATCH(F135,'Appendix 1 Rules'!$A$2:$A$16))))+(IF(AC135="",0,INDEX('Appendix 1 Rules'!$L$2:$L$16,MATCH(F135,'Appendix 1 Rules'!$A$2:$A$16))))+(IF(AE135="",0,INDEX('Appendix 1 Rules'!$M$2:$M$16,MATCH(F135,'Appendix 1 Rules'!$A$2:$A$16))))+IF(F135="b1",VLOOKUP(F135,'Appendix 1 Rules'!$A$1:$N$16,14))+IF(F135="b2",VLOOKUP(F135,'Appendix 1 Rules'!$A$1:$N$16,14))+IF(F135="d",VLOOKUP(F135,'Appendix 1 Rules'!$A$1:$N$16,14))+IF(F135="f1",VLOOKUP(F135,'Appendix 1 Rules'!$A$1:$N$16,14))+IF(F135="f2",VLOOKUP(F135,'Appendix 1 Rules'!$A$1:$N$16,14))+IF(F135="g",VLOOKUP(F135,'Appendix 1 Rules'!$A$1:$N$16,14))+IF(F135="h",VLOOKUP(F135,'Appendix 1 Rules'!$A$1:$N$16,14))+IF(F135="i1",VLOOKUP(F135,'Appendix 1 Rules'!$A$1:$N$16,14))+IF(F135="i2",VLOOKUP(F135,'Appendix 1 Rules'!$A$1:$N$16,14))+IF(F135="j",VLOOKUP(F135,'Appendix 1 Rules'!$A$1:$N$16,14))+IF(F135="k",VLOOKUP(F135,'Appendix 1 Rules'!$A$1:$N$16,14)))))</f>
        <v/>
      </c>
      <c r="I135" s="15"/>
      <c r="J135" s="16"/>
      <c r="K135" s="15"/>
      <c r="L135" s="16"/>
      <c r="M135" s="15"/>
      <c r="N135" s="16"/>
      <c r="O135" s="15"/>
      <c r="P135" s="16"/>
      <c r="Q135" s="15"/>
      <c r="R135" s="16"/>
      <c r="S135" s="15"/>
      <c r="T135" s="16"/>
      <c r="U135" s="15"/>
      <c r="V135" s="16"/>
      <c r="W135" s="15"/>
      <c r="X135" s="16"/>
      <c r="Y135" s="15"/>
      <c r="Z135" s="16"/>
      <c r="AA135" s="11"/>
      <c r="AB135" s="16"/>
      <c r="AC135" s="11"/>
      <c r="AD135" s="16"/>
      <c r="AE135" s="11"/>
      <c r="AF135" s="16"/>
    </row>
    <row r="136" spans="1:32" ht="18" customHeight="1" x14ac:dyDescent="0.2">
      <c r="A136" s="94"/>
      <c r="B136" s="92"/>
      <c r="C136" s="12"/>
      <c r="D136" s="13"/>
      <c r="E136" s="12"/>
      <c r="F136" s="11"/>
      <c r="G136" s="26" t="str">
        <f>IF(F136="","",SUMPRODUCT(IF(I136="",0,INDEX('Appendix 1 Rules'!$B$2:$B$16,MATCH(F136,'Appendix 1 Rules'!$A$2:$A$16))))+(IF(K136="",0,INDEX('Appendix 1 Rules'!$C$2:$C$16,MATCH(F136,'Appendix 1 Rules'!$A$2:$A$16))))+(IF(M136="",0,INDEX('Appendix 1 Rules'!$D$2:$D$16,MATCH(F136,'Appendix 1 Rules'!$A$2:$A$16))))+(IF(O136="",0,INDEX('Appendix 1 Rules'!$E$2:$E$16,MATCH(F136,'Appendix 1 Rules'!$A$2:$A$16))))+(IF(Q136="",0,INDEX('Appendix 1 Rules'!$F$2:$F$16,MATCH(F136,'Appendix 1 Rules'!$A$2:$A$16))))+(IF(S136="",0,INDEX('Appendix 1 Rules'!$G$2:$G$16,MATCH(F136,'Appendix 1 Rules'!$A$2:$A$16))))+(IF(U136="",0,INDEX('Appendix 1 Rules'!$H$2:$H$16,MATCH(F136,'Appendix 1 Rules'!$A$2:$A$16))))+(IF(W136="",0,INDEX('Appendix 1 Rules'!$I$2:$I$16,MATCH(F136,'Appendix 1 Rules'!$A$2:$A$16))))+(IF(Y136="",0,INDEX('Appendix 1 Rules'!$J$2:$J$16,MATCH(F136,'Appendix 1 Rules'!$A$2:$A$16))))+(IF(AA136="",0,INDEX('Appendix 1 Rules'!$K$2:$K$16,MATCH(F136,'Appendix 1 Rules'!$A$2:$A$16))))+(IF(AC136="",0,INDEX('Appendix 1 Rules'!$L$2:$L$16,MATCH(F136,'Appendix 1 Rules'!$A$2:$A$16))))+(IF(AE136="",0,INDEX('Appendix 1 Rules'!$M$2:$M$16,MATCH(F136,'Appendix 1 Rules'!$A$2:$A$16))))+IF(F136="b1",VLOOKUP(F136,'Appendix 1 Rules'!$A$1:$N$16,14))+IF(F136="b2",VLOOKUP(F136,'Appendix 1 Rules'!$A$1:$N$16,14))+IF(F136="d",VLOOKUP(F136,'Appendix 1 Rules'!$A$1:$N$16,14))+IF(F136="f1",VLOOKUP(F136,'Appendix 1 Rules'!$A$1:$N$16,14))+IF(F136="f2",VLOOKUP(F136,'Appendix 1 Rules'!$A$1:$N$16,14))+IF(F136="g",VLOOKUP(F136,'Appendix 1 Rules'!$A$1:$N$16,14))+IF(F136="h",VLOOKUP(F136,'Appendix 1 Rules'!$A$1:$N$16,14))+IF(F136="i1",VLOOKUP(F136,'Appendix 1 Rules'!$A$1:$N$16,14))+IF(F136="i2",VLOOKUP(F136,'Appendix 1 Rules'!$A$1:$N$16,14))+IF(F136="j",VLOOKUP(F136,'Appendix 1 Rules'!$A$1:$N$16,14))+IF(F136="k",VLOOKUP(F136,'Appendix 1 Rules'!$A$1:$N$16,14)))</f>
        <v/>
      </c>
      <c r="H136" s="93" t="str">
        <f>IF(F136="","",IF(OR(F136="b1",F136="b2",F136="d",F136="f1",F136="f2",F136="h",F136="i1",F136="i2",F136="j",F136="k"),MIN(G136,VLOOKUP(F136,'Appx 1 (Res) Rules'!$A:$D,4,0)),MIN(G136,VLOOKUP(F136,'Appx 1 (Res) Rules'!$A:$D,4,0),SUMPRODUCT(IF(I136="",0,INDEX('Appendix 1 Rules'!$B$2:$B$16,MATCH(F136,'Appendix 1 Rules'!$A$2:$A$16))))+(IF(K136="",0,INDEX('Appendix 1 Rules'!$C$2:$C$16,MATCH(F136,'Appendix 1 Rules'!$A$2:$A$16))))+(IF(M136="",0,INDEX('Appendix 1 Rules'!$D$2:$D$16,MATCH(F136,'Appendix 1 Rules'!$A$2:$A$16))))+(IF(O136="",0,INDEX('Appendix 1 Rules'!$E$2:$E$16,MATCH(F136,'Appendix 1 Rules'!$A$2:$A$16))))+(IF(Q136="",0,INDEX('Appendix 1 Rules'!$F$2:$F$16,MATCH(F136,'Appendix 1 Rules'!$A$2:$A$16))))+(IF(S136="",0,INDEX('Appendix 1 Rules'!$G$2:$G$16,MATCH(F136,'Appendix 1 Rules'!$A$2:$A$16))))+(IF(U136="",0,INDEX('Appendix 1 Rules'!$H$2:$H$16,MATCH(F136,'Appendix 1 Rules'!$A$2:$A$16))))+(IF(W136="",0,INDEX('Appendix 1 Rules'!$I$2:$I$16,MATCH(F136,'Appendix 1 Rules'!$A$2:$A$16))))+(IF(Y136="",0,INDEX('Appendix 1 Rules'!$J$2:$J$16,MATCH(F136,'Appendix 1 Rules'!$A$2:$A$16))))+(IF(AA136="",0,INDEX('Appendix 1 Rules'!$K$2:$K$16,MATCH(F136,'Appendix 1 Rules'!$A$2:$A$16))))+(IF(AC136="",0,INDEX('Appendix 1 Rules'!$L$2:$L$16,MATCH(F136,'Appendix 1 Rules'!$A$2:$A$16))))+(IF(AE136="",0,INDEX('Appendix 1 Rules'!$M$2:$M$16,MATCH(F136,'Appendix 1 Rules'!$A$2:$A$16))))+IF(F136="b1",VLOOKUP(F136,'Appendix 1 Rules'!$A$1:$N$16,14))+IF(F136="b2",VLOOKUP(F136,'Appendix 1 Rules'!$A$1:$N$16,14))+IF(F136="d",VLOOKUP(F136,'Appendix 1 Rules'!$A$1:$N$16,14))+IF(F136="f1",VLOOKUP(F136,'Appendix 1 Rules'!$A$1:$N$16,14))+IF(F136="f2",VLOOKUP(F136,'Appendix 1 Rules'!$A$1:$N$16,14))+IF(F136="g",VLOOKUP(F136,'Appendix 1 Rules'!$A$1:$N$16,14))+IF(F136="h",VLOOKUP(F136,'Appendix 1 Rules'!$A$1:$N$16,14))+IF(F136="i1",VLOOKUP(F136,'Appendix 1 Rules'!$A$1:$N$16,14))+IF(F136="i2",VLOOKUP(F136,'Appendix 1 Rules'!$A$1:$N$16,14))+IF(F136="j",VLOOKUP(F136,'Appendix 1 Rules'!$A$1:$N$16,14))+IF(F136="k",VLOOKUP(F136,'Appendix 1 Rules'!$A$1:$N$16,14)))))</f>
        <v/>
      </c>
      <c r="I136" s="14"/>
      <c r="J136" s="17"/>
      <c r="K136" s="14"/>
      <c r="L136" s="17"/>
      <c r="M136" s="14"/>
      <c r="N136" s="17"/>
      <c r="O136" s="14"/>
      <c r="P136" s="17"/>
      <c r="Q136" s="90"/>
      <c r="R136" s="17"/>
      <c r="S136" s="14"/>
      <c r="T136" s="17"/>
      <c r="U136" s="14"/>
      <c r="V136" s="17"/>
      <c r="W136" s="91"/>
      <c r="X136" s="17"/>
      <c r="Y136" s="91"/>
      <c r="Z136" s="17"/>
      <c r="AA136" s="11"/>
      <c r="AB136" s="16"/>
      <c r="AC136" s="11"/>
      <c r="AD136" s="16"/>
      <c r="AE136" s="11"/>
      <c r="AF136" s="16"/>
    </row>
    <row r="137" spans="1:32" ht="18" customHeight="1" x14ac:dyDescent="0.2">
      <c r="B137" s="92"/>
      <c r="C137" s="12"/>
      <c r="D137" s="13"/>
      <c r="E137" s="12"/>
      <c r="F137" s="11"/>
      <c r="G137" s="26" t="str">
        <f>IF(F137="","",SUMPRODUCT(IF(I137="",0,INDEX('Appendix 1 Rules'!$B$2:$B$16,MATCH(F137,'Appendix 1 Rules'!$A$2:$A$16))))+(IF(K137="",0,INDEX('Appendix 1 Rules'!$C$2:$C$16,MATCH(F137,'Appendix 1 Rules'!$A$2:$A$16))))+(IF(M137="",0,INDEX('Appendix 1 Rules'!$D$2:$D$16,MATCH(F137,'Appendix 1 Rules'!$A$2:$A$16))))+(IF(O137="",0,INDEX('Appendix 1 Rules'!$E$2:$E$16,MATCH(F137,'Appendix 1 Rules'!$A$2:$A$16))))+(IF(Q137="",0,INDEX('Appendix 1 Rules'!$F$2:$F$16,MATCH(F137,'Appendix 1 Rules'!$A$2:$A$16))))+(IF(S137="",0,INDEX('Appendix 1 Rules'!$G$2:$G$16,MATCH(F137,'Appendix 1 Rules'!$A$2:$A$16))))+(IF(U137="",0,INDEX('Appendix 1 Rules'!$H$2:$H$16,MATCH(F137,'Appendix 1 Rules'!$A$2:$A$16))))+(IF(W137="",0,INDEX('Appendix 1 Rules'!$I$2:$I$16,MATCH(F137,'Appendix 1 Rules'!$A$2:$A$16))))+(IF(Y137="",0,INDEX('Appendix 1 Rules'!$J$2:$J$16,MATCH(F137,'Appendix 1 Rules'!$A$2:$A$16))))+(IF(AA137="",0,INDEX('Appendix 1 Rules'!$K$2:$K$16,MATCH(F137,'Appendix 1 Rules'!$A$2:$A$16))))+(IF(AC137="",0,INDEX('Appendix 1 Rules'!$L$2:$L$16,MATCH(F137,'Appendix 1 Rules'!$A$2:$A$16))))+(IF(AE137="",0,INDEX('Appendix 1 Rules'!$M$2:$M$16,MATCH(F137,'Appendix 1 Rules'!$A$2:$A$16))))+IF(F137="b1",VLOOKUP(F137,'Appendix 1 Rules'!$A$1:$N$16,14))+IF(F137="b2",VLOOKUP(F137,'Appendix 1 Rules'!$A$1:$N$16,14))+IF(F137="d",VLOOKUP(F137,'Appendix 1 Rules'!$A$1:$N$16,14))+IF(F137="f1",VLOOKUP(F137,'Appendix 1 Rules'!$A$1:$N$16,14))+IF(F137="f2",VLOOKUP(F137,'Appendix 1 Rules'!$A$1:$N$16,14))+IF(F137="g",VLOOKUP(F137,'Appendix 1 Rules'!$A$1:$N$16,14))+IF(F137="h",VLOOKUP(F137,'Appendix 1 Rules'!$A$1:$N$16,14))+IF(F137="i1",VLOOKUP(F137,'Appendix 1 Rules'!$A$1:$N$16,14))+IF(F137="i2",VLOOKUP(F137,'Appendix 1 Rules'!$A$1:$N$16,14))+IF(F137="j",VLOOKUP(F137,'Appendix 1 Rules'!$A$1:$N$16,14))+IF(F137="k",VLOOKUP(F137,'Appendix 1 Rules'!$A$1:$N$16,14)))</f>
        <v/>
      </c>
      <c r="H137" s="93" t="str">
        <f>IF(F137="","",IF(OR(F137="b1",F137="b2",F137="d",F137="f1",F137="f2",F137="h",F137="i1",F137="i2",F137="j",F137="k"),MIN(G137,VLOOKUP(F137,'Appx 1 (Res) Rules'!$A:$D,4,0)),MIN(G137,VLOOKUP(F137,'Appx 1 (Res) Rules'!$A:$D,4,0),SUMPRODUCT(IF(I137="",0,INDEX('Appendix 1 Rules'!$B$2:$B$16,MATCH(F137,'Appendix 1 Rules'!$A$2:$A$16))))+(IF(K137="",0,INDEX('Appendix 1 Rules'!$C$2:$C$16,MATCH(F137,'Appendix 1 Rules'!$A$2:$A$16))))+(IF(M137="",0,INDEX('Appendix 1 Rules'!$D$2:$D$16,MATCH(F137,'Appendix 1 Rules'!$A$2:$A$16))))+(IF(O137="",0,INDEX('Appendix 1 Rules'!$E$2:$E$16,MATCH(F137,'Appendix 1 Rules'!$A$2:$A$16))))+(IF(Q137="",0,INDEX('Appendix 1 Rules'!$F$2:$F$16,MATCH(F137,'Appendix 1 Rules'!$A$2:$A$16))))+(IF(S137="",0,INDEX('Appendix 1 Rules'!$G$2:$G$16,MATCH(F137,'Appendix 1 Rules'!$A$2:$A$16))))+(IF(U137="",0,INDEX('Appendix 1 Rules'!$H$2:$H$16,MATCH(F137,'Appendix 1 Rules'!$A$2:$A$16))))+(IF(W137="",0,INDEX('Appendix 1 Rules'!$I$2:$I$16,MATCH(F137,'Appendix 1 Rules'!$A$2:$A$16))))+(IF(Y137="",0,INDEX('Appendix 1 Rules'!$J$2:$J$16,MATCH(F137,'Appendix 1 Rules'!$A$2:$A$16))))+(IF(AA137="",0,INDEX('Appendix 1 Rules'!$K$2:$K$16,MATCH(F137,'Appendix 1 Rules'!$A$2:$A$16))))+(IF(AC137="",0,INDEX('Appendix 1 Rules'!$L$2:$L$16,MATCH(F137,'Appendix 1 Rules'!$A$2:$A$16))))+(IF(AE137="",0,INDEX('Appendix 1 Rules'!$M$2:$M$16,MATCH(F137,'Appendix 1 Rules'!$A$2:$A$16))))+IF(F137="b1",VLOOKUP(F137,'Appendix 1 Rules'!$A$1:$N$16,14))+IF(F137="b2",VLOOKUP(F137,'Appendix 1 Rules'!$A$1:$N$16,14))+IF(F137="d",VLOOKUP(F137,'Appendix 1 Rules'!$A$1:$N$16,14))+IF(F137="f1",VLOOKUP(F137,'Appendix 1 Rules'!$A$1:$N$16,14))+IF(F137="f2",VLOOKUP(F137,'Appendix 1 Rules'!$A$1:$N$16,14))+IF(F137="g",VLOOKUP(F137,'Appendix 1 Rules'!$A$1:$N$16,14))+IF(F137="h",VLOOKUP(F137,'Appendix 1 Rules'!$A$1:$N$16,14))+IF(F137="i1",VLOOKUP(F137,'Appendix 1 Rules'!$A$1:$N$16,14))+IF(F137="i2",VLOOKUP(F137,'Appendix 1 Rules'!$A$1:$N$16,14))+IF(F137="j",VLOOKUP(F137,'Appendix 1 Rules'!$A$1:$N$16,14))+IF(F137="k",VLOOKUP(F137,'Appendix 1 Rules'!$A$1:$N$16,14)))))</f>
        <v/>
      </c>
      <c r="I137" s="15"/>
      <c r="J137" s="16"/>
      <c r="K137" s="15"/>
      <c r="L137" s="16"/>
      <c r="M137" s="15"/>
      <c r="N137" s="16"/>
      <c r="O137" s="15"/>
      <c r="P137" s="16"/>
      <c r="Q137" s="15"/>
      <c r="R137" s="16"/>
      <c r="S137" s="15"/>
      <c r="T137" s="16"/>
      <c r="U137" s="15"/>
      <c r="V137" s="16"/>
      <c r="W137" s="15"/>
      <c r="X137" s="16"/>
      <c r="Y137" s="15"/>
      <c r="Z137" s="16"/>
      <c r="AA137" s="11"/>
      <c r="AB137" s="16"/>
      <c r="AC137" s="11"/>
      <c r="AD137" s="16"/>
      <c r="AE137" s="11"/>
      <c r="AF137" s="16"/>
    </row>
    <row r="138" spans="1:32" ht="18" customHeight="1" x14ac:dyDescent="0.2">
      <c r="B138" s="92"/>
      <c r="C138" s="12"/>
      <c r="D138" s="13"/>
      <c r="E138" s="12"/>
      <c r="F138" s="11"/>
      <c r="G138" s="26" t="str">
        <f>IF(F138="","",SUMPRODUCT(IF(I138="",0,INDEX('Appendix 1 Rules'!$B$2:$B$16,MATCH(F138,'Appendix 1 Rules'!$A$2:$A$16))))+(IF(K138="",0,INDEX('Appendix 1 Rules'!$C$2:$C$16,MATCH(F138,'Appendix 1 Rules'!$A$2:$A$16))))+(IF(M138="",0,INDEX('Appendix 1 Rules'!$D$2:$D$16,MATCH(F138,'Appendix 1 Rules'!$A$2:$A$16))))+(IF(O138="",0,INDEX('Appendix 1 Rules'!$E$2:$E$16,MATCH(F138,'Appendix 1 Rules'!$A$2:$A$16))))+(IF(Q138="",0,INDEX('Appendix 1 Rules'!$F$2:$F$16,MATCH(F138,'Appendix 1 Rules'!$A$2:$A$16))))+(IF(S138="",0,INDEX('Appendix 1 Rules'!$G$2:$G$16,MATCH(F138,'Appendix 1 Rules'!$A$2:$A$16))))+(IF(U138="",0,INDEX('Appendix 1 Rules'!$H$2:$H$16,MATCH(F138,'Appendix 1 Rules'!$A$2:$A$16))))+(IF(W138="",0,INDEX('Appendix 1 Rules'!$I$2:$I$16,MATCH(F138,'Appendix 1 Rules'!$A$2:$A$16))))+(IF(Y138="",0,INDEX('Appendix 1 Rules'!$J$2:$J$16,MATCH(F138,'Appendix 1 Rules'!$A$2:$A$16))))+(IF(AA138="",0,INDEX('Appendix 1 Rules'!$K$2:$K$16,MATCH(F138,'Appendix 1 Rules'!$A$2:$A$16))))+(IF(AC138="",0,INDEX('Appendix 1 Rules'!$L$2:$L$16,MATCH(F138,'Appendix 1 Rules'!$A$2:$A$16))))+(IF(AE138="",0,INDEX('Appendix 1 Rules'!$M$2:$M$16,MATCH(F138,'Appendix 1 Rules'!$A$2:$A$16))))+IF(F138="b1",VLOOKUP(F138,'Appendix 1 Rules'!$A$1:$N$16,14))+IF(F138="b2",VLOOKUP(F138,'Appendix 1 Rules'!$A$1:$N$16,14))+IF(F138="d",VLOOKUP(F138,'Appendix 1 Rules'!$A$1:$N$16,14))+IF(F138="f1",VLOOKUP(F138,'Appendix 1 Rules'!$A$1:$N$16,14))+IF(F138="f2",VLOOKUP(F138,'Appendix 1 Rules'!$A$1:$N$16,14))+IF(F138="g",VLOOKUP(F138,'Appendix 1 Rules'!$A$1:$N$16,14))+IF(F138="h",VLOOKUP(F138,'Appendix 1 Rules'!$A$1:$N$16,14))+IF(F138="i1",VLOOKUP(F138,'Appendix 1 Rules'!$A$1:$N$16,14))+IF(F138="i2",VLOOKUP(F138,'Appendix 1 Rules'!$A$1:$N$16,14))+IF(F138="j",VLOOKUP(F138,'Appendix 1 Rules'!$A$1:$N$16,14))+IF(F138="k",VLOOKUP(F138,'Appendix 1 Rules'!$A$1:$N$16,14)))</f>
        <v/>
      </c>
      <c r="H138" s="93" t="str">
        <f>IF(F138="","",IF(OR(F138="b1",F138="b2",F138="d",F138="f1",F138="f2",F138="h",F138="i1",F138="i2",F138="j",F138="k"),MIN(G138,VLOOKUP(F138,'Appx 1 (Res) Rules'!$A:$D,4,0)),MIN(G138,VLOOKUP(F138,'Appx 1 (Res) Rules'!$A:$D,4,0),SUMPRODUCT(IF(I138="",0,INDEX('Appendix 1 Rules'!$B$2:$B$16,MATCH(F138,'Appendix 1 Rules'!$A$2:$A$16))))+(IF(K138="",0,INDEX('Appendix 1 Rules'!$C$2:$C$16,MATCH(F138,'Appendix 1 Rules'!$A$2:$A$16))))+(IF(M138="",0,INDEX('Appendix 1 Rules'!$D$2:$D$16,MATCH(F138,'Appendix 1 Rules'!$A$2:$A$16))))+(IF(O138="",0,INDEX('Appendix 1 Rules'!$E$2:$E$16,MATCH(F138,'Appendix 1 Rules'!$A$2:$A$16))))+(IF(Q138="",0,INDEX('Appendix 1 Rules'!$F$2:$F$16,MATCH(F138,'Appendix 1 Rules'!$A$2:$A$16))))+(IF(S138="",0,INDEX('Appendix 1 Rules'!$G$2:$G$16,MATCH(F138,'Appendix 1 Rules'!$A$2:$A$16))))+(IF(U138="",0,INDEX('Appendix 1 Rules'!$H$2:$H$16,MATCH(F138,'Appendix 1 Rules'!$A$2:$A$16))))+(IF(W138="",0,INDEX('Appendix 1 Rules'!$I$2:$I$16,MATCH(F138,'Appendix 1 Rules'!$A$2:$A$16))))+(IF(Y138="",0,INDEX('Appendix 1 Rules'!$J$2:$J$16,MATCH(F138,'Appendix 1 Rules'!$A$2:$A$16))))+(IF(AA138="",0,INDEX('Appendix 1 Rules'!$K$2:$K$16,MATCH(F138,'Appendix 1 Rules'!$A$2:$A$16))))+(IF(AC138="",0,INDEX('Appendix 1 Rules'!$L$2:$L$16,MATCH(F138,'Appendix 1 Rules'!$A$2:$A$16))))+(IF(AE138="",0,INDEX('Appendix 1 Rules'!$M$2:$M$16,MATCH(F138,'Appendix 1 Rules'!$A$2:$A$16))))+IF(F138="b1",VLOOKUP(F138,'Appendix 1 Rules'!$A$1:$N$16,14))+IF(F138="b2",VLOOKUP(F138,'Appendix 1 Rules'!$A$1:$N$16,14))+IF(F138="d",VLOOKUP(F138,'Appendix 1 Rules'!$A$1:$N$16,14))+IF(F138="f1",VLOOKUP(F138,'Appendix 1 Rules'!$A$1:$N$16,14))+IF(F138="f2",VLOOKUP(F138,'Appendix 1 Rules'!$A$1:$N$16,14))+IF(F138="g",VLOOKUP(F138,'Appendix 1 Rules'!$A$1:$N$16,14))+IF(F138="h",VLOOKUP(F138,'Appendix 1 Rules'!$A$1:$N$16,14))+IF(F138="i1",VLOOKUP(F138,'Appendix 1 Rules'!$A$1:$N$16,14))+IF(F138="i2",VLOOKUP(F138,'Appendix 1 Rules'!$A$1:$N$16,14))+IF(F138="j",VLOOKUP(F138,'Appendix 1 Rules'!$A$1:$N$16,14))+IF(F138="k",VLOOKUP(F138,'Appendix 1 Rules'!$A$1:$N$16,14)))))</f>
        <v/>
      </c>
      <c r="I138" s="14"/>
      <c r="J138" s="17"/>
      <c r="K138" s="14"/>
      <c r="L138" s="17"/>
      <c r="M138" s="14"/>
      <c r="N138" s="17"/>
      <c r="O138" s="14"/>
      <c r="P138" s="17"/>
      <c r="Q138" s="90"/>
      <c r="R138" s="17"/>
      <c r="S138" s="14"/>
      <c r="T138" s="17"/>
      <c r="U138" s="14"/>
      <c r="V138" s="17"/>
      <c r="W138" s="91"/>
      <c r="X138" s="17"/>
      <c r="Y138" s="91"/>
      <c r="Z138" s="17"/>
      <c r="AA138" s="11"/>
      <c r="AB138" s="16"/>
      <c r="AC138" s="11"/>
      <c r="AD138" s="16"/>
      <c r="AE138" s="11"/>
      <c r="AF138" s="16"/>
    </row>
    <row r="139" spans="1:32" ht="18" customHeight="1" x14ac:dyDescent="0.2">
      <c r="B139" s="92"/>
      <c r="C139" s="12"/>
      <c r="D139" s="13"/>
      <c r="E139" s="12"/>
      <c r="F139" s="11"/>
      <c r="G139" s="26" t="str">
        <f>IF(F139="","",SUMPRODUCT(IF(I139="",0,INDEX('Appendix 1 Rules'!$B$2:$B$16,MATCH(F139,'Appendix 1 Rules'!$A$2:$A$16))))+(IF(K139="",0,INDEX('Appendix 1 Rules'!$C$2:$C$16,MATCH(F139,'Appendix 1 Rules'!$A$2:$A$16))))+(IF(M139="",0,INDEX('Appendix 1 Rules'!$D$2:$D$16,MATCH(F139,'Appendix 1 Rules'!$A$2:$A$16))))+(IF(O139="",0,INDEX('Appendix 1 Rules'!$E$2:$E$16,MATCH(F139,'Appendix 1 Rules'!$A$2:$A$16))))+(IF(Q139="",0,INDEX('Appendix 1 Rules'!$F$2:$F$16,MATCH(F139,'Appendix 1 Rules'!$A$2:$A$16))))+(IF(S139="",0,INDEX('Appendix 1 Rules'!$G$2:$G$16,MATCH(F139,'Appendix 1 Rules'!$A$2:$A$16))))+(IF(U139="",0,INDEX('Appendix 1 Rules'!$H$2:$H$16,MATCH(F139,'Appendix 1 Rules'!$A$2:$A$16))))+(IF(W139="",0,INDEX('Appendix 1 Rules'!$I$2:$I$16,MATCH(F139,'Appendix 1 Rules'!$A$2:$A$16))))+(IF(Y139="",0,INDEX('Appendix 1 Rules'!$J$2:$J$16,MATCH(F139,'Appendix 1 Rules'!$A$2:$A$16))))+(IF(AA139="",0,INDEX('Appendix 1 Rules'!$K$2:$K$16,MATCH(F139,'Appendix 1 Rules'!$A$2:$A$16))))+(IF(AC139="",0,INDEX('Appendix 1 Rules'!$L$2:$L$16,MATCH(F139,'Appendix 1 Rules'!$A$2:$A$16))))+(IF(AE139="",0,INDEX('Appendix 1 Rules'!$M$2:$M$16,MATCH(F139,'Appendix 1 Rules'!$A$2:$A$16))))+IF(F139="b1",VLOOKUP(F139,'Appendix 1 Rules'!$A$1:$N$16,14))+IF(F139="b2",VLOOKUP(F139,'Appendix 1 Rules'!$A$1:$N$16,14))+IF(F139="d",VLOOKUP(F139,'Appendix 1 Rules'!$A$1:$N$16,14))+IF(F139="f1",VLOOKUP(F139,'Appendix 1 Rules'!$A$1:$N$16,14))+IF(F139="f2",VLOOKUP(F139,'Appendix 1 Rules'!$A$1:$N$16,14))+IF(F139="g",VLOOKUP(F139,'Appendix 1 Rules'!$A$1:$N$16,14))+IF(F139="h",VLOOKUP(F139,'Appendix 1 Rules'!$A$1:$N$16,14))+IF(F139="i1",VLOOKUP(F139,'Appendix 1 Rules'!$A$1:$N$16,14))+IF(F139="i2",VLOOKUP(F139,'Appendix 1 Rules'!$A$1:$N$16,14))+IF(F139="j",VLOOKUP(F139,'Appendix 1 Rules'!$A$1:$N$16,14))+IF(F139="k",VLOOKUP(F139,'Appendix 1 Rules'!$A$1:$N$16,14)))</f>
        <v/>
      </c>
      <c r="H139" s="93" t="str">
        <f>IF(F139="","",IF(OR(F139="b1",F139="b2",F139="d",F139="f1",F139="f2",F139="h",F139="i1",F139="i2",F139="j",F139="k"),MIN(G139,VLOOKUP(F139,'Appx 1 (Res) Rules'!$A:$D,4,0)),MIN(G139,VLOOKUP(F139,'Appx 1 (Res) Rules'!$A:$D,4,0),SUMPRODUCT(IF(I139="",0,INDEX('Appendix 1 Rules'!$B$2:$B$16,MATCH(F139,'Appendix 1 Rules'!$A$2:$A$16))))+(IF(K139="",0,INDEX('Appendix 1 Rules'!$C$2:$C$16,MATCH(F139,'Appendix 1 Rules'!$A$2:$A$16))))+(IF(M139="",0,INDEX('Appendix 1 Rules'!$D$2:$D$16,MATCH(F139,'Appendix 1 Rules'!$A$2:$A$16))))+(IF(O139="",0,INDEX('Appendix 1 Rules'!$E$2:$E$16,MATCH(F139,'Appendix 1 Rules'!$A$2:$A$16))))+(IF(Q139="",0,INDEX('Appendix 1 Rules'!$F$2:$F$16,MATCH(F139,'Appendix 1 Rules'!$A$2:$A$16))))+(IF(S139="",0,INDEX('Appendix 1 Rules'!$G$2:$G$16,MATCH(F139,'Appendix 1 Rules'!$A$2:$A$16))))+(IF(U139="",0,INDEX('Appendix 1 Rules'!$H$2:$H$16,MATCH(F139,'Appendix 1 Rules'!$A$2:$A$16))))+(IF(W139="",0,INDEX('Appendix 1 Rules'!$I$2:$I$16,MATCH(F139,'Appendix 1 Rules'!$A$2:$A$16))))+(IF(Y139="",0,INDEX('Appendix 1 Rules'!$J$2:$J$16,MATCH(F139,'Appendix 1 Rules'!$A$2:$A$16))))+(IF(AA139="",0,INDEX('Appendix 1 Rules'!$K$2:$K$16,MATCH(F139,'Appendix 1 Rules'!$A$2:$A$16))))+(IF(AC139="",0,INDEX('Appendix 1 Rules'!$L$2:$L$16,MATCH(F139,'Appendix 1 Rules'!$A$2:$A$16))))+(IF(AE139="",0,INDEX('Appendix 1 Rules'!$M$2:$M$16,MATCH(F139,'Appendix 1 Rules'!$A$2:$A$16))))+IF(F139="b1",VLOOKUP(F139,'Appendix 1 Rules'!$A$1:$N$16,14))+IF(F139="b2",VLOOKUP(F139,'Appendix 1 Rules'!$A$1:$N$16,14))+IF(F139="d",VLOOKUP(F139,'Appendix 1 Rules'!$A$1:$N$16,14))+IF(F139="f1",VLOOKUP(F139,'Appendix 1 Rules'!$A$1:$N$16,14))+IF(F139="f2",VLOOKUP(F139,'Appendix 1 Rules'!$A$1:$N$16,14))+IF(F139="g",VLOOKUP(F139,'Appendix 1 Rules'!$A$1:$N$16,14))+IF(F139="h",VLOOKUP(F139,'Appendix 1 Rules'!$A$1:$N$16,14))+IF(F139="i1",VLOOKUP(F139,'Appendix 1 Rules'!$A$1:$N$16,14))+IF(F139="i2",VLOOKUP(F139,'Appendix 1 Rules'!$A$1:$N$16,14))+IF(F139="j",VLOOKUP(F139,'Appendix 1 Rules'!$A$1:$N$16,14))+IF(F139="k",VLOOKUP(F139,'Appendix 1 Rules'!$A$1:$N$16,14)))))</f>
        <v/>
      </c>
      <c r="I139" s="15"/>
      <c r="J139" s="16"/>
      <c r="K139" s="15"/>
      <c r="L139" s="16"/>
      <c r="M139" s="15"/>
      <c r="N139" s="16"/>
      <c r="O139" s="15"/>
      <c r="P139" s="16"/>
      <c r="Q139" s="15"/>
      <c r="R139" s="16"/>
      <c r="S139" s="15"/>
      <c r="T139" s="16"/>
      <c r="U139" s="15"/>
      <c r="V139" s="16"/>
      <c r="W139" s="15"/>
      <c r="X139" s="16"/>
      <c r="Y139" s="15"/>
      <c r="Z139" s="16"/>
      <c r="AA139" s="11"/>
      <c r="AB139" s="16"/>
      <c r="AC139" s="11"/>
      <c r="AD139" s="16"/>
      <c r="AE139" s="11"/>
      <c r="AF139" s="16"/>
    </row>
    <row r="140" spans="1:32" ht="18" customHeight="1" x14ac:dyDescent="0.2">
      <c r="B140" s="92"/>
      <c r="C140" s="12"/>
      <c r="D140" s="13"/>
      <c r="E140" s="12"/>
      <c r="F140" s="11"/>
      <c r="G140" s="26" t="str">
        <f>IF(F140="","",SUMPRODUCT(IF(I140="",0,INDEX('Appendix 1 Rules'!$B$2:$B$16,MATCH(F140,'Appendix 1 Rules'!$A$2:$A$16))))+(IF(K140="",0,INDEX('Appendix 1 Rules'!$C$2:$C$16,MATCH(F140,'Appendix 1 Rules'!$A$2:$A$16))))+(IF(M140="",0,INDEX('Appendix 1 Rules'!$D$2:$D$16,MATCH(F140,'Appendix 1 Rules'!$A$2:$A$16))))+(IF(O140="",0,INDEX('Appendix 1 Rules'!$E$2:$E$16,MATCH(F140,'Appendix 1 Rules'!$A$2:$A$16))))+(IF(Q140="",0,INDEX('Appendix 1 Rules'!$F$2:$F$16,MATCH(F140,'Appendix 1 Rules'!$A$2:$A$16))))+(IF(S140="",0,INDEX('Appendix 1 Rules'!$G$2:$G$16,MATCH(F140,'Appendix 1 Rules'!$A$2:$A$16))))+(IF(U140="",0,INDEX('Appendix 1 Rules'!$H$2:$H$16,MATCH(F140,'Appendix 1 Rules'!$A$2:$A$16))))+(IF(W140="",0,INDEX('Appendix 1 Rules'!$I$2:$I$16,MATCH(F140,'Appendix 1 Rules'!$A$2:$A$16))))+(IF(Y140="",0,INDEX('Appendix 1 Rules'!$J$2:$J$16,MATCH(F140,'Appendix 1 Rules'!$A$2:$A$16))))+(IF(AA140="",0,INDEX('Appendix 1 Rules'!$K$2:$K$16,MATCH(F140,'Appendix 1 Rules'!$A$2:$A$16))))+(IF(AC140="",0,INDEX('Appendix 1 Rules'!$L$2:$L$16,MATCH(F140,'Appendix 1 Rules'!$A$2:$A$16))))+(IF(AE140="",0,INDEX('Appendix 1 Rules'!$M$2:$M$16,MATCH(F140,'Appendix 1 Rules'!$A$2:$A$16))))+IF(F140="b1",VLOOKUP(F140,'Appendix 1 Rules'!$A$1:$N$16,14))+IF(F140="b2",VLOOKUP(F140,'Appendix 1 Rules'!$A$1:$N$16,14))+IF(F140="d",VLOOKUP(F140,'Appendix 1 Rules'!$A$1:$N$16,14))+IF(F140="f1",VLOOKUP(F140,'Appendix 1 Rules'!$A$1:$N$16,14))+IF(F140="f2",VLOOKUP(F140,'Appendix 1 Rules'!$A$1:$N$16,14))+IF(F140="g",VLOOKUP(F140,'Appendix 1 Rules'!$A$1:$N$16,14))+IF(F140="h",VLOOKUP(F140,'Appendix 1 Rules'!$A$1:$N$16,14))+IF(F140="i1",VLOOKUP(F140,'Appendix 1 Rules'!$A$1:$N$16,14))+IF(F140="i2",VLOOKUP(F140,'Appendix 1 Rules'!$A$1:$N$16,14))+IF(F140="j",VLOOKUP(F140,'Appendix 1 Rules'!$A$1:$N$16,14))+IF(F140="k",VLOOKUP(F140,'Appendix 1 Rules'!$A$1:$N$16,14)))</f>
        <v/>
      </c>
      <c r="H140" s="93" t="str">
        <f>IF(F140="","",IF(OR(F140="b1",F140="b2",F140="d",F140="f1",F140="f2",F140="h",F140="i1",F140="i2",F140="j",F140="k"),MIN(G140,VLOOKUP(F140,'Appx 1 (Res) Rules'!$A:$D,4,0)),MIN(G140,VLOOKUP(F140,'Appx 1 (Res) Rules'!$A:$D,4,0),SUMPRODUCT(IF(I140="",0,INDEX('Appendix 1 Rules'!$B$2:$B$16,MATCH(F140,'Appendix 1 Rules'!$A$2:$A$16))))+(IF(K140="",0,INDEX('Appendix 1 Rules'!$C$2:$C$16,MATCH(F140,'Appendix 1 Rules'!$A$2:$A$16))))+(IF(M140="",0,INDEX('Appendix 1 Rules'!$D$2:$D$16,MATCH(F140,'Appendix 1 Rules'!$A$2:$A$16))))+(IF(O140="",0,INDEX('Appendix 1 Rules'!$E$2:$E$16,MATCH(F140,'Appendix 1 Rules'!$A$2:$A$16))))+(IF(Q140="",0,INDEX('Appendix 1 Rules'!$F$2:$F$16,MATCH(F140,'Appendix 1 Rules'!$A$2:$A$16))))+(IF(S140="",0,INDEX('Appendix 1 Rules'!$G$2:$G$16,MATCH(F140,'Appendix 1 Rules'!$A$2:$A$16))))+(IF(U140="",0,INDEX('Appendix 1 Rules'!$H$2:$H$16,MATCH(F140,'Appendix 1 Rules'!$A$2:$A$16))))+(IF(W140="",0,INDEX('Appendix 1 Rules'!$I$2:$I$16,MATCH(F140,'Appendix 1 Rules'!$A$2:$A$16))))+(IF(Y140="",0,INDEX('Appendix 1 Rules'!$J$2:$J$16,MATCH(F140,'Appendix 1 Rules'!$A$2:$A$16))))+(IF(AA140="",0,INDEX('Appendix 1 Rules'!$K$2:$K$16,MATCH(F140,'Appendix 1 Rules'!$A$2:$A$16))))+(IF(AC140="",0,INDEX('Appendix 1 Rules'!$L$2:$L$16,MATCH(F140,'Appendix 1 Rules'!$A$2:$A$16))))+(IF(AE140="",0,INDEX('Appendix 1 Rules'!$M$2:$M$16,MATCH(F140,'Appendix 1 Rules'!$A$2:$A$16))))+IF(F140="b1",VLOOKUP(F140,'Appendix 1 Rules'!$A$1:$N$16,14))+IF(F140="b2",VLOOKUP(F140,'Appendix 1 Rules'!$A$1:$N$16,14))+IF(F140="d",VLOOKUP(F140,'Appendix 1 Rules'!$A$1:$N$16,14))+IF(F140="f1",VLOOKUP(F140,'Appendix 1 Rules'!$A$1:$N$16,14))+IF(F140="f2",VLOOKUP(F140,'Appendix 1 Rules'!$A$1:$N$16,14))+IF(F140="g",VLOOKUP(F140,'Appendix 1 Rules'!$A$1:$N$16,14))+IF(F140="h",VLOOKUP(F140,'Appendix 1 Rules'!$A$1:$N$16,14))+IF(F140="i1",VLOOKUP(F140,'Appendix 1 Rules'!$A$1:$N$16,14))+IF(F140="i2",VLOOKUP(F140,'Appendix 1 Rules'!$A$1:$N$16,14))+IF(F140="j",VLOOKUP(F140,'Appendix 1 Rules'!$A$1:$N$16,14))+IF(F140="k",VLOOKUP(F140,'Appendix 1 Rules'!$A$1:$N$16,14)))))</f>
        <v/>
      </c>
      <c r="I140" s="14"/>
      <c r="J140" s="17"/>
      <c r="K140" s="14"/>
      <c r="L140" s="17"/>
      <c r="M140" s="14"/>
      <c r="N140" s="17"/>
      <c r="O140" s="14"/>
      <c r="P140" s="17"/>
      <c r="Q140" s="90"/>
      <c r="R140" s="17"/>
      <c r="S140" s="14"/>
      <c r="T140" s="17"/>
      <c r="U140" s="14"/>
      <c r="V140" s="17"/>
      <c r="W140" s="91"/>
      <c r="X140" s="17"/>
      <c r="Y140" s="91"/>
      <c r="Z140" s="17"/>
      <c r="AA140" s="11"/>
      <c r="AB140" s="16"/>
      <c r="AC140" s="11"/>
      <c r="AD140" s="16"/>
      <c r="AE140" s="11"/>
      <c r="AF140" s="16"/>
    </row>
    <row r="141" spans="1:32" ht="18" customHeight="1" x14ac:dyDescent="0.2">
      <c r="B141" s="92"/>
      <c r="C141" s="12"/>
      <c r="D141" s="13"/>
      <c r="E141" s="12"/>
      <c r="F141" s="11"/>
      <c r="G141" s="26" t="str">
        <f>IF(F141="","",SUMPRODUCT(IF(I141="",0,INDEX('Appendix 1 Rules'!$B$2:$B$16,MATCH(F141,'Appendix 1 Rules'!$A$2:$A$16))))+(IF(K141="",0,INDEX('Appendix 1 Rules'!$C$2:$C$16,MATCH(F141,'Appendix 1 Rules'!$A$2:$A$16))))+(IF(M141="",0,INDEX('Appendix 1 Rules'!$D$2:$D$16,MATCH(F141,'Appendix 1 Rules'!$A$2:$A$16))))+(IF(O141="",0,INDEX('Appendix 1 Rules'!$E$2:$E$16,MATCH(F141,'Appendix 1 Rules'!$A$2:$A$16))))+(IF(Q141="",0,INDEX('Appendix 1 Rules'!$F$2:$F$16,MATCH(F141,'Appendix 1 Rules'!$A$2:$A$16))))+(IF(S141="",0,INDEX('Appendix 1 Rules'!$G$2:$G$16,MATCH(F141,'Appendix 1 Rules'!$A$2:$A$16))))+(IF(U141="",0,INDEX('Appendix 1 Rules'!$H$2:$H$16,MATCH(F141,'Appendix 1 Rules'!$A$2:$A$16))))+(IF(W141="",0,INDEX('Appendix 1 Rules'!$I$2:$I$16,MATCH(F141,'Appendix 1 Rules'!$A$2:$A$16))))+(IF(Y141="",0,INDEX('Appendix 1 Rules'!$J$2:$J$16,MATCH(F141,'Appendix 1 Rules'!$A$2:$A$16))))+(IF(AA141="",0,INDEX('Appendix 1 Rules'!$K$2:$K$16,MATCH(F141,'Appendix 1 Rules'!$A$2:$A$16))))+(IF(AC141="",0,INDEX('Appendix 1 Rules'!$L$2:$L$16,MATCH(F141,'Appendix 1 Rules'!$A$2:$A$16))))+(IF(AE141="",0,INDEX('Appendix 1 Rules'!$M$2:$M$16,MATCH(F141,'Appendix 1 Rules'!$A$2:$A$16))))+IF(F141="b1",VLOOKUP(F141,'Appendix 1 Rules'!$A$1:$N$16,14))+IF(F141="b2",VLOOKUP(F141,'Appendix 1 Rules'!$A$1:$N$16,14))+IF(F141="d",VLOOKUP(F141,'Appendix 1 Rules'!$A$1:$N$16,14))+IF(F141="f1",VLOOKUP(F141,'Appendix 1 Rules'!$A$1:$N$16,14))+IF(F141="f2",VLOOKUP(F141,'Appendix 1 Rules'!$A$1:$N$16,14))+IF(F141="g",VLOOKUP(F141,'Appendix 1 Rules'!$A$1:$N$16,14))+IF(F141="h",VLOOKUP(F141,'Appendix 1 Rules'!$A$1:$N$16,14))+IF(F141="i1",VLOOKUP(F141,'Appendix 1 Rules'!$A$1:$N$16,14))+IF(F141="i2",VLOOKUP(F141,'Appendix 1 Rules'!$A$1:$N$16,14))+IF(F141="j",VLOOKUP(F141,'Appendix 1 Rules'!$A$1:$N$16,14))+IF(F141="k",VLOOKUP(F141,'Appendix 1 Rules'!$A$1:$N$16,14)))</f>
        <v/>
      </c>
      <c r="H141" s="93" t="str">
        <f>IF(F141="","",IF(OR(F141="b1",F141="b2",F141="d",F141="f1",F141="f2",F141="h",F141="i1",F141="i2",F141="j",F141="k"),MIN(G141,VLOOKUP(F141,'Appx 1 (Res) Rules'!$A:$D,4,0)),MIN(G141,VLOOKUP(F141,'Appx 1 (Res) Rules'!$A:$D,4,0),SUMPRODUCT(IF(I141="",0,INDEX('Appendix 1 Rules'!$B$2:$B$16,MATCH(F141,'Appendix 1 Rules'!$A$2:$A$16))))+(IF(K141="",0,INDEX('Appendix 1 Rules'!$C$2:$C$16,MATCH(F141,'Appendix 1 Rules'!$A$2:$A$16))))+(IF(M141="",0,INDEX('Appendix 1 Rules'!$D$2:$D$16,MATCH(F141,'Appendix 1 Rules'!$A$2:$A$16))))+(IF(O141="",0,INDEX('Appendix 1 Rules'!$E$2:$E$16,MATCH(F141,'Appendix 1 Rules'!$A$2:$A$16))))+(IF(Q141="",0,INDEX('Appendix 1 Rules'!$F$2:$F$16,MATCH(F141,'Appendix 1 Rules'!$A$2:$A$16))))+(IF(S141="",0,INDEX('Appendix 1 Rules'!$G$2:$G$16,MATCH(F141,'Appendix 1 Rules'!$A$2:$A$16))))+(IF(U141="",0,INDEX('Appendix 1 Rules'!$H$2:$H$16,MATCH(F141,'Appendix 1 Rules'!$A$2:$A$16))))+(IF(W141="",0,INDEX('Appendix 1 Rules'!$I$2:$I$16,MATCH(F141,'Appendix 1 Rules'!$A$2:$A$16))))+(IF(Y141="",0,INDEX('Appendix 1 Rules'!$J$2:$J$16,MATCH(F141,'Appendix 1 Rules'!$A$2:$A$16))))+(IF(AA141="",0,INDEX('Appendix 1 Rules'!$K$2:$K$16,MATCH(F141,'Appendix 1 Rules'!$A$2:$A$16))))+(IF(AC141="",0,INDEX('Appendix 1 Rules'!$L$2:$L$16,MATCH(F141,'Appendix 1 Rules'!$A$2:$A$16))))+(IF(AE141="",0,INDEX('Appendix 1 Rules'!$M$2:$M$16,MATCH(F141,'Appendix 1 Rules'!$A$2:$A$16))))+IF(F141="b1",VLOOKUP(F141,'Appendix 1 Rules'!$A$1:$N$16,14))+IF(F141="b2",VLOOKUP(F141,'Appendix 1 Rules'!$A$1:$N$16,14))+IF(F141="d",VLOOKUP(F141,'Appendix 1 Rules'!$A$1:$N$16,14))+IF(F141="f1",VLOOKUP(F141,'Appendix 1 Rules'!$A$1:$N$16,14))+IF(F141="f2",VLOOKUP(F141,'Appendix 1 Rules'!$A$1:$N$16,14))+IF(F141="g",VLOOKUP(F141,'Appendix 1 Rules'!$A$1:$N$16,14))+IF(F141="h",VLOOKUP(F141,'Appendix 1 Rules'!$A$1:$N$16,14))+IF(F141="i1",VLOOKUP(F141,'Appendix 1 Rules'!$A$1:$N$16,14))+IF(F141="i2",VLOOKUP(F141,'Appendix 1 Rules'!$A$1:$N$16,14))+IF(F141="j",VLOOKUP(F141,'Appendix 1 Rules'!$A$1:$N$16,14))+IF(F141="k",VLOOKUP(F141,'Appendix 1 Rules'!$A$1:$N$16,14)))))</f>
        <v/>
      </c>
      <c r="I141" s="15"/>
      <c r="J141" s="16"/>
      <c r="K141" s="15"/>
      <c r="L141" s="16"/>
      <c r="M141" s="15"/>
      <c r="N141" s="16"/>
      <c r="O141" s="15"/>
      <c r="P141" s="16"/>
      <c r="Q141" s="15"/>
      <c r="R141" s="16"/>
      <c r="S141" s="15"/>
      <c r="T141" s="16"/>
      <c r="U141" s="15"/>
      <c r="V141" s="16"/>
      <c r="W141" s="15"/>
      <c r="X141" s="16"/>
      <c r="Y141" s="15"/>
      <c r="Z141" s="16"/>
      <c r="AA141" s="11"/>
      <c r="AB141" s="16"/>
      <c r="AC141" s="11"/>
      <c r="AD141" s="16"/>
      <c r="AE141" s="11"/>
      <c r="AF141" s="16"/>
    </row>
    <row r="142" spans="1:32" ht="18" customHeight="1" x14ac:dyDescent="0.2">
      <c r="B142" s="92"/>
      <c r="C142" s="12"/>
      <c r="D142" s="13"/>
      <c r="E142" s="12"/>
      <c r="F142" s="11"/>
      <c r="G142" s="26" t="str">
        <f>IF(F142="","",SUMPRODUCT(IF(I142="",0,INDEX('Appendix 1 Rules'!$B$2:$B$16,MATCH(F142,'Appendix 1 Rules'!$A$2:$A$16))))+(IF(K142="",0,INDEX('Appendix 1 Rules'!$C$2:$C$16,MATCH(F142,'Appendix 1 Rules'!$A$2:$A$16))))+(IF(M142="",0,INDEX('Appendix 1 Rules'!$D$2:$D$16,MATCH(F142,'Appendix 1 Rules'!$A$2:$A$16))))+(IF(O142="",0,INDEX('Appendix 1 Rules'!$E$2:$E$16,MATCH(F142,'Appendix 1 Rules'!$A$2:$A$16))))+(IF(Q142="",0,INDEX('Appendix 1 Rules'!$F$2:$F$16,MATCH(F142,'Appendix 1 Rules'!$A$2:$A$16))))+(IF(S142="",0,INDEX('Appendix 1 Rules'!$G$2:$G$16,MATCH(F142,'Appendix 1 Rules'!$A$2:$A$16))))+(IF(U142="",0,INDEX('Appendix 1 Rules'!$H$2:$H$16,MATCH(F142,'Appendix 1 Rules'!$A$2:$A$16))))+(IF(W142="",0,INDEX('Appendix 1 Rules'!$I$2:$I$16,MATCH(F142,'Appendix 1 Rules'!$A$2:$A$16))))+(IF(Y142="",0,INDEX('Appendix 1 Rules'!$J$2:$J$16,MATCH(F142,'Appendix 1 Rules'!$A$2:$A$16))))+(IF(AA142="",0,INDEX('Appendix 1 Rules'!$K$2:$K$16,MATCH(F142,'Appendix 1 Rules'!$A$2:$A$16))))+(IF(AC142="",0,INDEX('Appendix 1 Rules'!$L$2:$L$16,MATCH(F142,'Appendix 1 Rules'!$A$2:$A$16))))+(IF(AE142="",0,INDEX('Appendix 1 Rules'!$M$2:$M$16,MATCH(F142,'Appendix 1 Rules'!$A$2:$A$16))))+IF(F142="b1",VLOOKUP(F142,'Appendix 1 Rules'!$A$1:$N$16,14))+IF(F142="b2",VLOOKUP(F142,'Appendix 1 Rules'!$A$1:$N$16,14))+IF(F142="d",VLOOKUP(F142,'Appendix 1 Rules'!$A$1:$N$16,14))+IF(F142="f1",VLOOKUP(F142,'Appendix 1 Rules'!$A$1:$N$16,14))+IF(F142="f2",VLOOKUP(F142,'Appendix 1 Rules'!$A$1:$N$16,14))+IF(F142="g",VLOOKUP(F142,'Appendix 1 Rules'!$A$1:$N$16,14))+IF(F142="h",VLOOKUP(F142,'Appendix 1 Rules'!$A$1:$N$16,14))+IF(F142="i1",VLOOKUP(F142,'Appendix 1 Rules'!$A$1:$N$16,14))+IF(F142="i2",VLOOKUP(F142,'Appendix 1 Rules'!$A$1:$N$16,14))+IF(F142="j",VLOOKUP(F142,'Appendix 1 Rules'!$A$1:$N$16,14))+IF(F142="k",VLOOKUP(F142,'Appendix 1 Rules'!$A$1:$N$16,14)))</f>
        <v/>
      </c>
      <c r="H142" s="93" t="str">
        <f>IF(F142="","",IF(OR(F142="b1",F142="b2",F142="d",F142="f1",F142="f2",F142="h",F142="i1",F142="i2",F142="j",F142="k"),MIN(G142,VLOOKUP(F142,'Appx 1 (Res) Rules'!$A:$D,4,0)),MIN(G142,VLOOKUP(F142,'Appx 1 (Res) Rules'!$A:$D,4,0),SUMPRODUCT(IF(I142="",0,INDEX('Appendix 1 Rules'!$B$2:$B$16,MATCH(F142,'Appendix 1 Rules'!$A$2:$A$16))))+(IF(K142="",0,INDEX('Appendix 1 Rules'!$C$2:$C$16,MATCH(F142,'Appendix 1 Rules'!$A$2:$A$16))))+(IF(M142="",0,INDEX('Appendix 1 Rules'!$D$2:$D$16,MATCH(F142,'Appendix 1 Rules'!$A$2:$A$16))))+(IF(O142="",0,INDEX('Appendix 1 Rules'!$E$2:$E$16,MATCH(F142,'Appendix 1 Rules'!$A$2:$A$16))))+(IF(Q142="",0,INDEX('Appendix 1 Rules'!$F$2:$F$16,MATCH(F142,'Appendix 1 Rules'!$A$2:$A$16))))+(IF(S142="",0,INDEX('Appendix 1 Rules'!$G$2:$G$16,MATCH(F142,'Appendix 1 Rules'!$A$2:$A$16))))+(IF(U142="",0,INDEX('Appendix 1 Rules'!$H$2:$H$16,MATCH(F142,'Appendix 1 Rules'!$A$2:$A$16))))+(IF(W142="",0,INDEX('Appendix 1 Rules'!$I$2:$I$16,MATCH(F142,'Appendix 1 Rules'!$A$2:$A$16))))+(IF(Y142="",0,INDEX('Appendix 1 Rules'!$J$2:$J$16,MATCH(F142,'Appendix 1 Rules'!$A$2:$A$16))))+(IF(AA142="",0,INDEX('Appendix 1 Rules'!$K$2:$K$16,MATCH(F142,'Appendix 1 Rules'!$A$2:$A$16))))+(IF(AC142="",0,INDEX('Appendix 1 Rules'!$L$2:$L$16,MATCH(F142,'Appendix 1 Rules'!$A$2:$A$16))))+(IF(AE142="",0,INDEX('Appendix 1 Rules'!$M$2:$M$16,MATCH(F142,'Appendix 1 Rules'!$A$2:$A$16))))+IF(F142="b1",VLOOKUP(F142,'Appendix 1 Rules'!$A$1:$N$16,14))+IF(F142="b2",VLOOKUP(F142,'Appendix 1 Rules'!$A$1:$N$16,14))+IF(F142="d",VLOOKUP(F142,'Appendix 1 Rules'!$A$1:$N$16,14))+IF(F142="f1",VLOOKUP(F142,'Appendix 1 Rules'!$A$1:$N$16,14))+IF(F142="f2",VLOOKUP(F142,'Appendix 1 Rules'!$A$1:$N$16,14))+IF(F142="g",VLOOKUP(F142,'Appendix 1 Rules'!$A$1:$N$16,14))+IF(F142="h",VLOOKUP(F142,'Appendix 1 Rules'!$A$1:$N$16,14))+IF(F142="i1",VLOOKUP(F142,'Appendix 1 Rules'!$A$1:$N$16,14))+IF(F142="i2",VLOOKUP(F142,'Appendix 1 Rules'!$A$1:$N$16,14))+IF(F142="j",VLOOKUP(F142,'Appendix 1 Rules'!$A$1:$N$16,14))+IF(F142="k",VLOOKUP(F142,'Appendix 1 Rules'!$A$1:$N$16,14)))))</f>
        <v/>
      </c>
      <c r="I142" s="14"/>
      <c r="J142" s="17"/>
      <c r="K142" s="14"/>
      <c r="L142" s="17"/>
      <c r="M142" s="14"/>
      <c r="N142" s="17"/>
      <c r="O142" s="14"/>
      <c r="P142" s="17"/>
      <c r="Q142" s="90"/>
      <c r="R142" s="17"/>
      <c r="S142" s="14"/>
      <c r="T142" s="17"/>
      <c r="U142" s="14"/>
      <c r="V142" s="17"/>
      <c r="W142" s="91"/>
      <c r="X142" s="17"/>
      <c r="Y142" s="91"/>
      <c r="Z142" s="17"/>
      <c r="AA142" s="11"/>
      <c r="AB142" s="16"/>
      <c r="AC142" s="11"/>
      <c r="AD142" s="16"/>
      <c r="AE142" s="11"/>
      <c r="AF142" s="16"/>
    </row>
    <row r="143" spans="1:32" ht="18" customHeight="1" x14ac:dyDescent="0.2">
      <c r="B143" s="92"/>
      <c r="C143" s="12"/>
      <c r="D143" s="13"/>
      <c r="E143" s="12"/>
      <c r="F143" s="11"/>
      <c r="G143" s="26" t="str">
        <f>IF(F143="","",SUMPRODUCT(IF(I143="",0,INDEX('Appendix 1 Rules'!$B$2:$B$16,MATCH(F143,'Appendix 1 Rules'!$A$2:$A$16))))+(IF(K143="",0,INDEX('Appendix 1 Rules'!$C$2:$C$16,MATCH(F143,'Appendix 1 Rules'!$A$2:$A$16))))+(IF(M143="",0,INDEX('Appendix 1 Rules'!$D$2:$D$16,MATCH(F143,'Appendix 1 Rules'!$A$2:$A$16))))+(IF(O143="",0,INDEX('Appendix 1 Rules'!$E$2:$E$16,MATCH(F143,'Appendix 1 Rules'!$A$2:$A$16))))+(IF(Q143="",0,INDEX('Appendix 1 Rules'!$F$2:$F$16,MATCH(F143,'Appendix 1 Rules'!$A$2:$A$16))))+(IF(S143="",0,INDEX('Appendix 1 Rules'!$G$2:$G$16,MATCH(F143,'Appendix 1 Rules'!$A$2:$A$16))))+(IF(U143="",0,INDEX('Appendix 1 Rules'!$H$2:$H$16,MATCH(F143,'Appendix 1 Rules'!$A$2:$A$16))))+(IF(W143="",0,INDEX('Appendix 1 Rules'!$I$2:$I$16,MATCH(F143,'Appendix 1 Rules'!$A$2:$A$16))))+(IF(Y143="",0,INDEX('Appendix 1 Rules'!$J$2:$J$16,MATCH(F143,'Appendix 1 Rules'!$A$2:$A$16))))+(IF(AA143="",0,INDEX('Appendix 1 Rules'!$K$2:$K$16,MATCH(F143,'Appendix 1 Rules'!$A$2:$A$16))))+(IF(AC143="",0,INDEX('Appendix 1 Rules'!$L$2:$L$16,MATCH(F143,'Appendix 1 Rules'!$A$2:$A$16))))+(IF(AE143="",0,INDEX('Appendix 1 Rules'!$M$2:$M$16,MATCH(F143,'Appendix 1 Rules'!$A$2:$A$16))))+IF(F143="b1",VLOOKUP(F143,'Appendix 1 Rules'!$A$1:$N$16,14))+IF(F143="b2",VLOOKUP(F143,'Appendix 1 Rules'!$A$1:$N$16,14))+IF(F143="d",VLOOKUP(F143,'Appendix 1 Rules'!$A$1:$N$16,14))+IF(F143="f1",VLOOKUP(F143,'Appendix 1 Rules'!$A$1:$N$16,14))+IF(F143="f2",VLOOKUP(F143,'Appendix 1 Rules'!$A$1:$N$16,14))+IF(F143="g",VLOOKUP(F143,'Appendix 1 Rules'!$A$1:$N$16,14))+IF(F143="h",VLOOKUP(F143,'Appendix 1 Rules'!$A$1:$N$16,14))+IF(F143="i1",VLOOKUP(F143,'Appendix 1 Rules'!$A$1:$N$16,14))+IF(F143="i2",VLOOKUP(F143,'Appendix 1 Rules'!$A$1:$N$16,14))+IF(F143="j",VLOOKUP(F143,'Appendix 1 Rules'!$A$1:$N$16,14))+IF(F143="k",VLOOKUP(F143,'Appendix 1 Rules'!$A$1:$N$16,14)))</f>
        <v/>
      </c>
      <c r="H143" s="93" t="str">
        <f>IF(F143="","",IF(OR(F143="b1",F143="b2",F143="d",F143="f1",F143="f2",F143="h",F143="i1",F143="i2",F143="j",F143="k"),MIN(G143,VLOOKUP(F143,'Appx 1 (Res) Rules'!$A:$D,4,0)),MIN(G143,VLOOKUP(F143,'Appx 1 (Res) Rules'!$A:$D,4,0),SUMPRODUCT(IF(I143="",0,INDEX('Appendix 1 Rules'!$B$2:$B$16,MATCH(F143,'Appendix 1 Rules'!$A$2:$A$16))))+(IF(K143="",0,INDEX('Appendix 1 Rules'!$C$2:$C$16,MATCH(F143,'Appendix 1 Rules'!$A$2:$A$16))))+(IF(M143="",0,INDEX('Appendix 1 Rules'!$D$2:$D$16,MATCH(F143,'Appendix 1 Rules'!$A$2:$A$16))))+(IF(O143="",0,INDEX('Appendix 1 Rules'!$E$2:$E$16,MATCH(F143,'Appendix 1 Rules'!$A$2:$A$16))))+(IF(Q143="",0,INDEX('Appendix 1 Rules'!$F$2:$F$16,MATCH(F143,'Appendix 1 Rules'!$A$2:$A$16))))+(IF(S143="",0,INDEX('Appendix 1 Rules'!$G$2:$G$16,MATCH(F143,'Appendix 1 Rules'!$A$2:$A$16))))+(IF(U143="",0,INDEX('Appendix 1 Rules'!$H$2:$H$16,MATCH(F143,'Appendix 1 Rules'!$A$2:$A$16))))+(IF(W143="",0,INDEX('Appendix 1 Rules'!$I$2:$I$16,MATCH(F143,'Appendix 1 Rules'!$A$2:$A$16))))+(IF(Y143="",0,INDEX('Appendix 1 Rules'!$J$2:$J$16,MATCH(F143,'Appendix 1 Rules'!$A$2:$A$16))))+(IF(AA143="",0,INDEX('Appendix 1 Rules'!$K$2:$K$16,MATCH(F143,'Appendix 1 Rules'!$A$2:$A$16))))+(IF(AC143="",0,INDEX('Appendix 1 Rules'!$L$2:$L$16,MATCH(F143,'Appendix 1 Rules'!$A$2:$A$16))))+(IF(AE143="",0,INDEX('Appendix 1 Rules'!$M$2:$M$16,MATCH(F143,'Appendix 1 Rules'!$A$2:$A$16))))+IF(F143="b1",VLOOKUP(F143,'Appendix 1 Rules'!$A$1:$N$16,14))+IF(F143="b2",VLOOKUP(F143,'Appendix 1 Rules'!$A$1:$N$16,14))+IF(F143="d",VLOOKUP(F143,'Appendix 1 Rules'!$A$1:$N$16,14))+IF(F143="f1",VLOOKUP(F143,'Appendix 1 Rules'!$A$1:$N$16,14))+IF(F143="f2",VLOOKUP(F143,'Appendix 1 Rules'!$A$1:$N$16,14))+IF(F143="g",VLOOKUP(F143,'Appendix 1 Rules'!$A$1:$N$16,14))+IF(F143="h",VLOOKUP(F143,'Appendix 1 Rules'!$A$1:$N$16,14))+IF(F143="i1",VLOOKUP(F143,'Appendix 1 Rules'!$A$1:$N$16,14))+IF(F143="i2",VLOOKUP(F143,'Appendix 1 Rules'!$A$1:$N$16,14))+IF(F143="j",VLOOKUP(F143,'Appendix 1 Rules'!$A$1:$N$16,14))+IF(F143="k",VLOOKUP(F143,'Appendix 1 Rules'!$A$1:$N$16,14)))))</f>
        <v/>
      </c>
      <c r="I143" s="15"/>
      <c r="J143" s="16"/>
      <c r="K143" s="15"/>
      <c r="L143" s="16"/>
      <c r="M143" s="15"/>
      <c r="N143" s="16"/>
      <c r="O143" s="15"/>
      <c r="P143" s="16"/>
      <c r="Q143" s="15"/>
      <c r="R143" s="16"/>
      <c r="S143" s="15"/>
      <c r="T143" s="16"/>
      <c r="U143" s="15"/>
      <c r="V143" s="16"/>
      <c r="W143" s="15"/>
      <c r="X143" s="16"/>
      <c r="Y143" s="15"/>
      <c r="Z143" s="16"/>
      <c r="AA143" s="11"/>
      <c r="AB143" s="16"/>
      <c r="AC143" s="11"/>
      <c r="AD143" s="16"/>
      <c r="AE143" s="11"/>
      <c r="AF143" s="16"/>
    </row>
    <row r="144" spans="1:32" ht="18" customHeight="1" x14ac:dyDescent="0.2">
      <c r="B144" s="92"/>
      <c r="C144" s="12"/>
      <c r="D144" s="13"/>
      <c r="E144" s="12"/>
      <c r="F144" s="11"/>
      <c r="G144" s="26" t="str">
        <f>IF(F144="","",SUMPRODUCT(IF(I144="",0,INDEX('Appendix 1 Rules'!$B$2:$B$16,MATCH(F144,'Appendix 1 Rules'!$A$2:$A$16))))+(IF(K144="",0,INDEX('Appendix 1 Rules'!$C$2:$C$16,MATCH(F144,'Appendix 1 Rules'!$A$2:$A$16))))+(IF(M144="",0,INDEX('Appendix 1 Rules'!$D$2:$D$16,MATCH(F144,'Appendix 1 Rules'!$A$2:$A$16))))+(IF(O144="",0,INDEX('Appendix 1 Rules'!$E$2:$E$16,MATCH(F144,'Appendix 1 Rules'!$A$2:$A$16))))+(IF(Q144="",0,INDEX('Appendix 1 Rules'!$F$2:$F$16,MATCH(F144,'Appendix 1 Rules'!$A$2:$A$16))))+(IF(S144="",0,INDEX('Appendix 1 Rules'!$G$2:$G$16,MATCH(F144,'Appendix 1 Rules'!$A$2:$A$16))))+(IF(U144="",0,INDEX('Appendix 1 Rules'!$H$2:$H$16,MATCH(F144,'Appendix 1 Rules'!$A$2:$A$16))))+(IF(W144="",0,INDEX('Appendix 1 Rules'!$I$2:$I$16,MATCH(F144,'Appendix 1 Rules'!$A$2:$A$16))))+(IF(Y144="",0,INDEX('Appendix 1 Rules'!$J$2:$J$16,MATCH(F144,'Appendix 1 Rules'!$A$2:$A$16))))+(IF(AA144="",0,INDEX('Appendix 1 Rules'!$K$2:$K$16,MATCH(F144,'Appendix 1 Rules'!$A$2:$A$16))))+(IF(AC144="",0,INDEX('Appendix 1 Rules'!$L$2:$L$16,MATCH(F144,'Appendix 1 Rules'!$A$2:$A$16))))+(IF(AE144="",0,INDEX('Appendix 1 Rules'!$M$2:$M$16,MATCH(F144,'Appendix 1 Rules'!$A$2:$A$16))))+IF(F144="b1",VLOOKUP(F144,'Appendix 1 Rules'!$A$1:$N$16,14))+IF(F144="b2",VLOOKUP(F144,'Appendix 1 Rules'!$A$1:$N$16,14))+IF(F144="d",VLOOKUP(F144,'Appendix 1 Rules'!$A$1:$N$16,14))+IF(F144="f1",VLOOKUP(F144,'Appendix 1 Rules'!$A$1:$N$16,14))+IF(F144="f2",VLOOKUP(F144,'Appendix 1 Rules'!$A$1:$N$16,14))+IF(F144="g",VLOOKUP(F144,'Appendix 1 Rules'!$A$1:$N$16,14))+IF(F144="h",VLOOKUP(F144,'Appendix 1 Rules'!$A$1:$N$16,14))+IF(F144="i1",VLOOKUP(F144,'Appendix 1 Rules'!$A$1:$N$16,14))+IF(F144="i2",VLOOKUP(F144,'Appendix 1 Rules'!$A$1:$N$16,14))+IF(F144="j",VLOOKUP(F144,'Appendix 1 Rules'!$A$1:$N$16,14))+IF(F144="k",VLOOKUP(F144,'Appendix 1 Rules'!$A$1:$N$16,14)))</f>
        <v/>
      </c>
      <c r="H144" s="93" t="str">
        <f>IF(F144="","",IF(OR(F144="b1",F144="b2",F144="d",F144="f1",F144="f2",F144="h",F144="i1",F144="i2",F144="j",F144="k"),MIN(G144,VLOOKUP(F144,'Appx 1 (Res) Rules'!$A:$D,4,0)),MIN(G144,VLOOKUP(F144,'Appx 1 (Res) Rules'!$A:$D,4,0),SUMPRODUCT(IF(I144="",0,INDEX('Appendix 1 Rules'!$B$2:$B$16,MATCH(F144,'Appendix 1 Rules'!$A$2:$A$16))))+(IF(K144="",0,INDEX('Appendix 1 Rules'!$C$2:$C$16,MATCH(F144,'Appendix 1 Rules'!$A$2:$A$16))))+(IF(M144="",0,INDEX('Appendix 1 Rules'!$D$2:$D$16,MATCH(F144,'Appendix 1 Rules'!$A$2:$A$16))))+(IF(O144="",0,INDEX('Appendix 1 Rules'!$E$2:$E$16,MATCH(F144,'Appendix 1 Rules'!$A$2:$A$16))))+(IF(Q144="",0,INDEX('Appendix 1 Rules'!$F$2:$F$16,MATCH(F144,'Appendix 1 Rules'!$A$2:$A$16))))+(IF(S144="",0,INDEX('Appendix 1 Rules'!$G$2:$G$16,MATCH(F144,'Appendix 1 Rules'!$A$2:$A$16))))+(IF(U144="",0,INDEX('Appendix 1 Rules'!$H$2:$H$16,MATCH(F144,'Appendix 1 Rules'!$A$2:$A$16))))+(IF(W144="",0,INDEX('Appendix 1 Rules'!$I$2:$I$16,MATCH(F144,'Appendix 1 Rules'!$A$2:$A$16))))+(IF(Y144="",0,INDEX('Appendix 1 Rules'!$J$2:$J$16,MATCH(F144,'Appendix 1 Rules'!$A$2:$A$16))))+(IF(AA144="",0,INDEX('Appendix 1 Rules'!$K$2:$K$16,MATCH(F144,'Appendix 1 Rules'!$A$2:$A$16))))+(IF(AC144="",0,INDEX('Appendix 1 Rules'!$L$2:$L$16,MATCH(F144,'Appendix 1 Rules'!$A$2:$A$16))))+(IF(AE144="",0,INDEX('Appendix 1 Rules'!$M$2:$M$16,MATCH(F144,'Appendix 1 Rules'!$A$2:$A$16))))+IF(F144="b1",VLOOKUP(F144,'Appendix 1 Rules'!$A$1:$N$16,14))+IF(F144="b2",VLOOKUP(F144,'Appendix 1 Rules'!$A$1:$N$16,14))+IF(F144="d",VLOOKUP(F144,'Appendix 1 Rules'!$A$1:$N$16,14))+IF(F144="f1",VLOOKUP(F144,'Appendix 1 Rules'!$A$1:$N$16,14))+IF(F144="f2",VLOOKUP(F144,'Appendix 1 Rules'!$A$1:$N$16,14))+IF(F144="g",VLOOKUP(F144,'Appendix 1 Rules'!$A$1:$N$16,14))+IF(F144="h",VLOOKUP(F144,'Appendix 1 Rules'!$A$1:$N$16,14))+IF(F144="i1",VLOOKUP(F144,'Appendix 1 Rules'!$A$1:$N$16,14))+IF(F144="i2",VLOOKUP(F144,'Appendix 1 Rules'!$A$1:$N$16,14))+IF(F144="j",VLOOKUP(F144,'Appendix 1 Rules'!$A$1:$N$16,14))+IF(F144="k",VLOOKUP(F144,'Appendix 1 Rules'!$A$1:$N$16,14)))))</f>
        <v/>
      </c>
      <c r="I144" s="14"/>
      <c r="J144" s="17"/>
      <c r="K144" s="14"/>
      <c r="L144" s="17"/>
      <c r="M144" s="14"/>
      <c r="N144" s="17"/>
      <c r="O144" s="14"/>
      <c r="P144" s="17"/>
      <c r="Q144" s="90"/>
      <c r="R144" s="17"/>
      <c r="S144" s="14"/>
      <c r="T144" s="17"/>
      <c r="U144" s="14"/>
      <c r="V144" s="17"/>
      <c r="W144" s="91"/>
      <c r="X144" s="17"/>
      <c r="Y144" s="91"/>
      <c r="Z144" s="17"/>
      <c r="AA144" s="11"/>
      <c r="AB144" s="16"/>
      <c r="AC144" s="11"/>
      <c r="AD144" s="16"/>
      <c r="AE144" s="11"/>
      <c r="AF144" s="16"/>
    </row>
    <row r="145" spans="1:32" ht="18" customHeight="1" x14ac:dyDescent="0.2">
      <c r="B145" s="92"/>
      <c r="C145" s="12"/>
      <c r="D145" s="13"/>
      <c r="E145" s="12"/>
      <c r="F145" s="11"/>
      <c r="G145" s="26" t="str">
        <f>IF(F145="","",SUMPRODUCT(IF(I145="",0,INDEX('Appendix 1 Rules'!$B$2:$B$16,MATCH(F145,'Appendix 1 Rules'!$A$2:$A$16))))+(IF(K145="",0,INDEX('Appendix 1 Rules'!$C$2:$C$16,MATCH(F145,'Appendix 1 Rules'!$A$2:$A$16))))+(IF(M145="",0,INDEX('Appendix 1 Rules'!$D$2:$D$16,MATCH(F145,'Appendix 1 Rules'!$A$2:$A$16))))+(IF(O145="",0,INDEX('Appendix 1 Rules'!$E$2:$E$16,MATCH(F145,'Appendix 1 Rules'!$A$2:$A$16))))+(IF(Q145="",0,INDEX('Appendix 1 Rules'!$F$2:$F$16,MATCH(F145,'Appendix 1 Rules'!$A$2:$A$16))))+(IF(S145="",0,INDEX('Appendix 1 Rules'!$G$2:$G$16,MATCH(F145,'Appendix 1 Rules'!$A$2:$A$16))))+(IF(U145="",0,INDEX('Appendix 1 Rules'!$H$2:$H$16,MATCH(F145,'Appendix 1 Rules'!$A$2:$A$16))))+(IF(W145="",0,INDEX('Appendix 1 Rules'!$I$2:$I$16,MATCH(F145,'Appendix 1 Rules'!$A$2:$A$16))))+(IF(Y145="",0,INDEX('Appendix 1 Rules'!$J$2:$J$16,MATCH(F145,'Appendix 1 Rules'!$A$2:$A$16))))+(IF(AA145="",0,INDEX('Appendix 1 Rules'!$K$2:$K$16,MATCH(F145,'Appendix 1 Rules'!$A$2:$A$16))))+(IF(AC145="",0,INDEX('Appendix 1 Rules'!$L$2:$L$16,MATCH(F145,'Appendix 1 Rules'!$A$2:$A$16))))+(IF(AE145="",0,INDEX('Appendix 1 Rules'!$M$2:$M$16,MATCH(F145,'Appendix 1 Rules'!$A$2:$A$16))))+IF(F145="b1",VLOOKUP(F145,'Appendix 1 Rules'!$A$1:$N$16,14))+IF(F145="b2",VLOOKUP(F145,'Appendix 1 Rules'!$A$1:$N$16,14))+IF(F145="d",VLOOKUP(F145,'Appendix 1 Rules'!$A$1:$N$16,14))+IF(F145="f1",VLOOKUP(F145,'Appendix 1 Rules'!$A$1:$N$16,14))+IF(F145="f2",VLOOKUP(F145,'Appendix 1 Rules'!$A$1:$N$16,14))+IF(F145="g",VLOOKUP(F145,'Appendix 1 Rules'!$A$1:$N$16,14))+IF(F145="h",VLOOKUP(F145,'Appendix 1 Rules'!$A$1:$N$16,14))+IF(F145="i1",VLOOKUP(F145,'Appendix 1 Rules'!$A$1:$N$16,14))+IF(F145="i2",VLOOKUP(F145,'Appendix 1 Rules'!$A$1:$N$16,14))+IF(F145="j",VLOOKUP(F145,'Appendix 1 Rules'!$A$1:$N$16,14))+IF(F145="k",VLOOKUP(F145,'Appendix 1 Rules'!$A$1:$N$16,14)))</f>
        <v/>
      </c>
      <c r="H145" s="93" t="str">
        <f>IF(F145="","",IF(OR(F145="b1",F145="b2",F145="d",F145="f1",F145="f2",F145="h",F145="i1",F145="i2",F145="j",F145="k"),MIN(G145,VLOOKUP(F145,'Appx 1 (Res) Rules'!$A:$D,4,0)),MIN(G145,VLOOKUP(F145,'Appx 1 (Res) Rules'!$A:$D,4,0),SUMPRODUCT(IF(I145="",0,INDEX('Appendix 1 Rules'!$B$2:$B$16,MATCH(F145,'Appendix 1 Rules'!$A$2:$A$16))))+(IF(K145="",0,INDEX('Appendix 1 Rules'!$C$2:$C$16,MATCH(F145,'Appendix 1 Rules'!$A$2:$A$16))))+(IF(M145="",0,INDEX('Appendix 1 Rules'!$D$2:$D$16,MATCH(F145,'Appendix 1 Rules'!$A$2:$A$16))))+(IF(O145="",0,INDEX('Appendix 1 Rules'!$E$2:$E$16,MATCH(F145,'Appendix 1 Rules'!$A$2:$A$16))))+(IF(Q145="",0,INDEX('Appendix 1 Rules'!$F$2:$F$16,MATCH(F145,'Appendix 1 Rules'!$A$2:$A$16))))+(IF(S145="",0,INDEX('Appendix 1 Rules'!$G$2:$G$16,MATCH(F145,'Appendix 1 Rules'!$A$2:$A$16))))+(IF(U145="",0,INDEX('Appendix 1 Rules'!$H$2:$H$16,MATCH(F145,'Appendix 1 Rules'!$A$2:$A$16))))+(IF(W145="",0,INDEX('Appendix 1 Rules'!$I$2:$I$16,MATCH(F145,'Appendix 1 Rules'!$A$2:$A$16))))+(IF(Y145="",0,INDEX('Appendix 1 Rules'!$J$2:$J$16,MATCH(F145,'Appendix 1 Rules'!$A$2:$A$16))))+(IF(AA145="",0,INDEX('Appendix 1 Rules'!$K$2:$K$16,MATCH(F145,'Appendix 1 Rules'!$A$2:$A$16))))+(IF(AC145="",0,INDEX('Appendix 1 Rules'!$L$2:$L$16,MATCH(F145,'Appendix 1 Rules'!$A$2:$A$16))))+(IF(AE145="",0,INDEX('Appendix 1 Rules'!$M$2:$M$16,MATCH(F145,'Appendix 1 Rules'!$A$2:$A$16))))+IF(F145="b1",VLOOKUP(F145,'Appendix 1 Rules'!$A$1:$N$16,14))+IF(F145="b2",VLOOKUP(F145,'Appendix 1 Rules'!$A$1:$N$16,14))+IF(F145="d",VLOOKUP(F145,'Appendix 1 Rules'!$A$1:$N$16,14))+IF(F145="f1",VLOOKUP(F145,'Appendix 1 Rules'!$A$1:$N$16,14))+IF(F145="f2",VLOOKUP(F145,'Appendix 1 Rules'!$A$1:$N$16,14))+IF(F145="g",VLOOKUP(F145,'Appendix 1 Rules'!$A$1:$N$16,14))+IF(F145="h",VLOOKUP(F145,'Appendix 1 Rules'!$A$1:$N$16,14))+IF(F145="i1",VLOOKUP(F145,'Appendix 1 Rules'!$A$1:$N$16,14))+IF(F145="i2",VLOOKUP(F145,'Appendix 1 Rules'!$A$1:$N$16,14))+IF(F145="j",VLOOKUP(F145,'Appendix 1 Rules'!$A$1:$N$16,14))+IF(F145="k",VLOOKUP(F145,'Appendix 1 Rules'!$A$1:$N$16,14)))))</f>
        <v/>
      </c>
      <c r="I145" s="15"/>
      <c r="J145" s="16"/>
      <c r="K145" s="15"/>
      <c r="L145" s="16"/>
      <c r="M145" s="15"/>
      <c r="N145" s="16"/>
      <c r="O145" s="15"/>
      <c r="P145" s="16"/>
      <c r="Q145" s="15"/>
      <c r="R145" s="16"/>
      <c r="S145" s="15"/>
      <c r="T145" s="16"/>
      <c r="U145" s="15"/>
      <c r="V145" s="16"/>
      <c r="W145" s="15"/>
      <c r="X145" s="16"/>
      <c r="Y145" s="15"/>
      <c r="Z145" s="16"/>
      <c r="AA145" s="11"/>
      <c r="AB145" s="16"/>
      <c r="AC145" s="11"/>
      <c r="AD145" s="16"/>
      <c r="AE145" s="11"/>
      <c r="AF145" s="16"/>
    </row>
    <row r="146" spans="1:32" ht="18" customHeight="1" x14ac:dyDescent="0.2">
      <c r="B146" s="92"/>
      <c r="C146" s="12"/>
      <c r="D146" s="13"/>
      <c r="E146" s="12"/>
      <c r="F146" s="11"/>
      <c r="G146" s="26" t="str">
        <f>IF(F146="","",SUMPRODUCT(IF(I146="",0,INDEX('Appendix 1 Rules'!$B$2:$B$16,MATCH(F146,'Appendix 1 Rules'!$A$2:$A$16))))+(IF(K146="",0,INDEX('Appendix 1 Rules'!$C$2:$C$16,MATCH(F146,'Appendix 1 Rules'!$A$2:$A$16))))+(IF(M146="",0,INDEX('Appendix 1 Rules'!$D$2:$D$16,MATCH(F146,'Appendix 1 Rules'!$A$2:$A$16))))+(IF(O146="",0,INDEX('Appendix 1 Rules'!$E$2:$E$16,MATCH(F146,'Appendix 1 Rules'!$A$2:$A$16))))+(IF(Q146="",0,INDEX('Appendix 1 Rules'!$F$2:$F$16,MATCH(F146,'Appendix 1 Rules'!$A$2:$A$16))))+(IF(S146="",0,INDEX('Appendix 1 Rules'!$G$2:$G$16,MATCH(F146,'Appendix 1 Rules'!$A$2:$A$16))))+(IF(U146="",0,INDEX('Appendix 1 Rules'!$H$2:$H$16,MATCH(F146,'Appendix 1 Rules'!$A$2:$A$16))))+(IF(W146="",0,INDEX('Appendix 1 Rules'!$I$2:$I$16,MATCH(F146,'Appendix 1 Rules'!$A$2:$A$16))))+(IF(Y146="",0,INDEX('Appendix 1 Rules'!$J$2:$J$16,MATCH(F146,'Appendix 1 Rules'!$A$2:$A$16))))+(IF(AA146="",0,INDEX('Appendix 1 Rules'!$K$2:$K$16,MATCH(F146,'Appendix 1 Rules'!$A$2:$A$16))))+(IF(AC146="",0,INDEX('Appendix 1 Rules'!$L$2:$L$16,MATCH(F146,'Appendix 1 Rules'!$A$2:$A$16))))+(IF(AE146="",0,INDEX('Appendix 1 Rules'!$M$2:$M$16,MATCH(F146,'Appendix 1 Rules'!$A$2:$A$16))))+IF(F146="b1",VLOOKUP(F146,'Appendix 1 Rules'!$A$1:$N$16,14))+IF(F146="b2",VLOOKUP(F146,'Appendix 1 Rules'!$A$1:$N$16,14))+IF(F146="d",VLOOKUP(F146,'Appendix 1 Rules'!$A$1:$N$16,14))+IF(F146="f1",VLOOKUP(F146,'Appendix 1 Rules'!$A$1:$N$16,14))+IF(F146="f2",VLOOKUP(F146,'Appendix 1 Rules'!$A$1:$N$16,14))+IF(F146="g",VLOOKUP(F146,'Appendix 1 Rules'!$A$1:$N$16,14))+IF(F146="h",VLOOKUP(F146,'Appendix 1 Rules'!$A$1:$N$16,14))+IF(F146="i1",VLOOKUP(F146,'Appendix 1 Rules'!$A$1:$N$16,14))+IF(F146="i2",VLOOKUP(F146,'Appendix 1 Rules'!$A$1:$N$16,14))+IF(F146="j",VLOOKUP(F146,'Appendix 1 Rules'!$A$1:$N$16,14))+IF(F146="k",VLOOKUP(F146,'Appendix 1 Rules'!$A$1:$N$16,14)))</f>
        <v/>
      </c>
      <c r="H146" s="93" t="str">
        <f>IF(F146="","",IF(OR(F146="b1",F146="b2",F146="d",F146="f1",F146="f2",F146="h",F146="i1",F146="i2",F146="j",F146="k"),MIN(G146,VLOOKUP(F146,'Appx 1 (Res) Rules'!$A:$D,4,0)),MIN(G146,VLOOKUP(F146,'Appx 1 (Res) Rules'!$A:$D,4,0),SUMPRODUCT(IF(I146="",0,INDEX('Appendix 1 Rules'!$B$2:$B$16,MATCH(F146,'Appendix 1 Rules'!$A$2:$A$16))))+(IF(K146="",0,INDEX('Appendix 1 Rules'!$C$2:$C$16,MATCH(F146,'Appendix 1 Rules'!$A$2:$A$16))))+(IF(M146="",0,INDEX('Appendix 1 Rules'!$D$2:$D$16,MATCH(F146,'Appendix 1 Rules'!$A$2:$A$16))))+(IF(O146="",0,INDEX('Appendix 1 Rules'!$E$2:$E$16,MATCH(F146,'Appendix 1 Rules'!$A$2:$A$16))))+(IF(Q146="",0,INDEX('Appendix 1 Rules'!$F$2:$F$16,MATCH(F146,'Appendix 1 Rules'!$A$2:$A$16))))+(IF(S146="",0,INDEX('Appendix 1 Rules'!$G$2:$G$16,MATCH(F146,'Appendix 1 Rules'!$A$2:$A$16))))+(IF(U146="",0,INDEX('Appendix 1 Rules'!$H$2:$H$16,MATCH(F146,'Appendix 1 Rules'!$A$2:$A$16))))+(IF(W146="",0,INDEX('Appendix 1 Rules'!$I$2:$I$16,MATCH(F146,'Appendix 1 Rules'!$A$2:$A$16))))+(IF(Y146="",0,INDEX('Appendix 1 Rules'!$J$2:$J$16,MATCH(F146,'Appendix 1 Rules'!$A$2:$A$16))))+(IF(AA146="",0,INDEX('Appendix 1 Rules'!$K$2:$K$16,MATCH(F146,'Appendix 1 Rules'!$A$2:$A$16))))+(IF(AC146="",0,INDEX('Appendix 1 Rules'!$L$2:$L$16,MATCH(F146,'Appendix 1 Rules'!$A$2:$A$16))))+(IF(AE146="",0,INDEX('Appendix 1 Rules'!$M$2:$M$16,MATCH(F146,'Appendix 1 Rules'!$A$2:$A$16))))+IF(F146="b1",VLOOKUP(F146,'Appendix 1 Rules'!$A$1:$N$16,14))+IF(F146="b2",VLOOKUP(F146,'Appendix 1 Rules'!$A$1:$N$16,14))+IF(F146="d",VLOOKUP(F146,'Appendix 1 Rules'!$A$1:$N$16,14))+IF(F146="f1",VLOOKUP(F146,'Appendix 1 Rules'!$A$1:$N$16,14))+IF(F146="f2",VLOOKUP(F146,'Appendix 1 Rules'!$A$1:$N$16,14))+IF(F146="g",VLOOKUP(F146,'Appendix 1 Rules'!$A$1:$N$16,14))+IF(F146="h",VLOOKUP(F146,'Appendix 1 Rules'!$A$1:$N$16,14))+IF(F146="i1",VLOOKUP(F146,'Appendix 1 Rules'!$A$1:$N$16,14))+IF(F146="i2",VLOOKUP(F146,'Appendix 1 Rules'!$A$1:$N$16,14))+IF(F146="j",VLOOKUP(F146,'Appendix 1 Rules'!$A$1:$N$16,14))+IF(F146="k",VLOOKUP(F146,'Appendix 1 Rules'!$A$1:$N$16,14)))))</f>
        <v/>
      </c>
      <c r="I146" s="14"/>
      <c r="J146" s="17"/>
      <c r="K146" s="14"/>
      <c r="L146" s="17"/>
      <c r="M146" s="14"/>
      <c r="N146" s="17"/>
      <c r="O146" s="14"/>
      <c r="P146" s="17"/>
      <c r="Q146" s="90"/>
      <c r="R146" s="17"/>
      <c r="S146" s="14"/>
      <c r="T146" s="17"/>
      <c r="U146" s="14"/>
      <c r="V146" s="17"/>
      <c r="W146" s="91"/>
      <c r="X146" s="17"/>
      <c r="Y146" s="91"/>
      <c r="Z146" s="17"/>
      <c r="AA146" s="11"/>
      <c r="AB146" s="16"/>
      <c r="AC146" s="11"/>
      <c r="AD146" s="16"/>
      <c r="AE146" s="11"/>
      <c r="AF146" s="16"/>
    </row>
    <row r="147" spans="1:32" ht="18" customHeight="1" x14ac:dyDescent="0.2">
      <c r="B147" s="92"/>
      <c r="C147" s="12"/>
      <c r="D147" s="13"/>
      <c r="E147" s="12"/>
      <c r="F147" s="11"/>
      <c r="G147" s="26" t="str">
        <f>IF(F147="","",SUMPRODUCT(IF(I147="",0,INDEX('Appendix 1 Rules'!$B$2:$B$16,MATCH(F147,'Appendix 1 Rules'!$A$2:$A$16))))+(IF(K147="",0,INDEX('Appendix 1 Rules'!$C$2:$C$16,MATCH(F147,'Appendix 1 Rules'!$A$2:$A$16))))+(IF(M147="",0,INDEX('Appendix 1 Rules'!$D$2:$D$16,MATCH(F147,'Appendix 1 Rules'!$A$2:$A$16))))+(IF(O147="",0,INDEX('Appendix 1 Rules'!$E$2:$E$16,MATCH(F147,'Appendix 1 Rules'!$A$2:$A$16))))+(IF(Q147="",0,INDEX('Appendix 1 Rules'!$F$2:$F$16,MATCH(F147,'Appendix 1 Rules'!$A$2:$A$16))))+(IF(S147="",0,INDEX('Appendix 1 Rules'!$G$2:$G$16,MATCH(F147,'Appendix 1 Rules'!$A$2:$A$16))))+(IF(U147="",0,INDEX('Appendix 1 Rules'!$H$2:$H$16,MATCH(F147,'Appendix 1 Rules'!$A$2:$A$16))))+(IF(W147="",0,INDEX('Appendix 1 Rules'!$I$2:$I$16,MATCH(F147,'Appendix 1 Rules'!$A$2:$A$16))))+(IF(Y147="",0,INDEX('Appendix 1 Rules'!$J$2:$J$16,MATCH(F147,'Appendix 1 Rules'!$A$2:$A$16))))+(IF(AA147="",0,INDEX('Appendix 1 Rules'!$K$2:$K$16,MATCH(F147,'Appendix 1 Rules'!$A$2:$A$16))))+(IF(AC147="",0,INDEX('Appendix 1 Rules'!$L$2:$L$16,MATCH(F147,'Appendix 1 Rules'!$A$2:$A$16))))+(IF(AE147="",0,INDEX('Appendix 1 Rules'!$M$2:$M$16,MATCH(F147,'Appendix 1 Rules'!$A$2:$A$16))))+IF(F147="b1",VLOOKUP(F147,'Appendix 1 Rules'!$A$1:$N$16,14))+IF(F147="b2",VLOOKUP(F147,'Appendix 1 Rules'!$A$1:$N$16,14))+IF(F147="d",VLOOKUP(F147,'Appendix 1 Rules'!$A$1:$N$16,14))+IF(F147="f1",VLOOKUP(F147,'Appendix 1 Rules'!$A$1:$N$16,14))+IF(F147="f2",VLOOKUP(F147,'Appendix 1 Rules'!$A$1:$N$16,14))+IF(F147="g",VLOOKUP(F147,'Appendix 1 Rules'!$A$1:$N$16,14))+IF(F147="h",VLOOKUP(F147,'Appendix 1 Rules'!$A$1:$N$16,14))+IF(F147="i1",VLOOKUP(F147,'Appendix 1 Rules'!$A$1:$N$16,14))+IF(F147="i2",VLOOKUP(F147,'Appendix 1 Rules'!$A$1:$N$16,14))+IF(F147="j",VLOOKUP(F147,'Appendix 1 Rules'!$A$1:$N$16,14))+IF(F147="k",VLOOKUP(F147,'Appendix 1 Rules'!$A$1:$N$16,14)))</f>
        <v/>
      </c>
      <c r="H147" s="93" t="str">
        <f>IF(F147="","",IF(OR(F147="b1",F147="b2",F147="d",F147="f1",F147="f2",F147="h",F147="i1",F147="i2",F147="j",F147="k"),MIN(G147,VLOOKUP(F147,'Appx 1 (Res) Rules'!$A:$D,4,0)),MIN(G147,VLOOKUP(F147,'Appx 1 (Res) Rules'!$A:$D,4,0),SUMPRODUCT(IF(I147="",0,INDEX('Appendix 1 Rules'!$B$2:$B$16,MATCH(F147,'Appendix 1 Rules'!$A$2:$A$16))))+(IF(K147="",0,INDEX('Appendix 1 Rules'!$C$2:$C$16,MATCH(F147,'Appendix 1 Rules'!$A$2:$A$16))))+(IF(M147="",0,INDEX('Appendix 1 Rules'!$D$2:$D$16,MATCH(F147,'Appendix 1 Rules'!$A$2:$A$16))))+(IF(O147="",0,INDEX('Appendix 1 Rules'!$E$2:$E$16,MATCH(F147,'Appendix 1 Rules'!$A$2:$A$16))))+(IF(Q147="",0,INDEX('Appendix 1 Rules'!$F$2:$F$16,MATCH(F147,'Appendix 1 Rules'!$A$2:$A$16))))+(IF(S147="",0,INDEX('Appendix 1 Rules'!$G$2:$G$16,MATCH(F147,'Appendix 1 Rules'!$A$2:$A$16))))+(IF(U147="",0,INDEX('Appendix 1 Rules'!$H$2:$H$16,MATCH(F147,'Appendix 1 Rules'!$A$2:$A$16))))+(IF(W147="",0,INDEX('Appendix 1 Rules'!$I$2:$I$16,MATCH(F147,'Appendix 1 Rules'!$A$2:$A$16))))+(IF(Y147="",0,INDEX('Appendix 1 Rules'!$J$2:$J$16,MATCH(F147,'Appendix 1 Rules'!$A$2:$A$16))))+(IF(AA147="",0,INDEX('Appendix 1 Rules'!$K$2:$K$16,MATCH(F147,'Appendix 1 Rules'!$A$2:$A$16))))+(IF(AC147="",0,INDEX('Appendix 1 Rules'!$L$2:$L$16,MATCH(F147,'Appendix 1 Rules'!$A$2:$A$16))))+(IF(AE147="",0,INDEX('Appendix 1 Rules'!$M$2:$M$16,MATCH(F147,'Appendix 1 Rules'!$A$2:$A$16))))+IF(F147="b1",VLOOKUP(F147,'Appendix 1 Rules'!$A$1:$N$16,14))+IF(F147="b2",VLOOKUP(F147,'Appendix 1 Rules'!$A$1:$N$16,14))+IF(F147="d",VLOOKUP(F147,'Appendix 1 Rules'!$A$1:$N$16,14))+IF(F147="f1",VLOOKUP(F147,'Appendix 1 Rules'!$A$1:$N$16,14))+IF(F147="f2",VLOOKUP(F147,'Appendix 1 Rules'!$A$1:$N$16,14))+IF(F147="g",VLOOKUP(F147,'Appendix 1 Rules'!$A$1:$N$16,14))+IF(F147="h",VLOOKUP(F147,'Appendix 1 Rules'!$A$1:$N$16,14))+IF(F147="i1",VLOOKUP(F147,'Appendix 1 Rules'!$A$1:$N$16,14))+IF(F147="i2",VLOOKUP(F147,'Appendix 1 Rules'!$A$1:$N$16,14))+IF(F147="j",VLOOKUP(F147,'Appendix 1 Rules'!$A$1:$N$16,14))+IF(F147="k",VLOOKUP(F147,'Appendix 1 Rules'!$A$1:$N$16,14)))))</f>
        <v/>
      </c>
      <c r="I147" s="15"/>
      <c r="J147" s="16"/>
      <c r="K147" s="15"/>
      <c r="L147" s="16"/>
      <c r="M147" s="15"/>
      <c r="N147" s="16"/>
      <c r="O147" s="15"/>
      <c r="P147" s="16"/>
      <c r="Q147" s="15"/>
      <c r="R147" s="16"/>
      <c r="S147" s="15"/>
      <c r="T147" s="16"/>
      <c r="U147" s="15"/>
      <c r="V147" s="16"/>
      <c r="W147" s="15"/>
      <c r="X147" s="16"/>
      <c r="Y147" s="15"/>
      <c r="Z147" s="16"/>
      <c r="AA147" s="11"/>
      <c r="AB147" s="16"/>
      <c r="AC147" s="11"/>
      <c r="AD147" s="16"/>
      <c r="AE147" s="11"/>
      <c r="AF147" s="16"/>
    </row>
    <row r="148" spans="1:32" ht="18" customHeight="1" x14ac:dyDescent="0.2">
      <c r="B148" s="92"/>
      <c r="C148" s="12"/>
      <c r="D148" s="13"/>
      <c r="E148" s="12"/>
      <c r="F148" s="11"/>
      <c r="G148" s="26" t="str">
        <f>IF(F148="","",SUMPRODUCT(IF(I148="",0,INDEX('Appendix 1 Rules'!$B$2:$B$16,MATCH(F148,'Appendix 1 Rules'!$A$2:$A$16))))+(IF(K148="",0,INDEX('Appendix 1 Rules'!$C$2:$C$16,MATCH(F148,'Appendix 1 Rules'!$A$2:$A$16))))+(IF(M148="",0,INDEX('Appendix 1 Rules'!$D$2:$D$16,MATCH(F148,'Appendix 1 Rules'!$A$2:$A$16))))+(IF(O148="",0,INDEX('Appendix 1 Rules'!$E$2:$E$16,MATCH(F148,'Appendix 1 Rules'!$A$2:$A$16))))+(IF(Q148="",0,INDEX('Appendix 1 Rules'!$F$2:$F$16,MATCH(F148,'Appendix 1 Rules'!$A$2:$A$16))))+(IF(S148="",0,INDEX('Appendix 1 Rules'!$G$2:$G$16,MATCH(F148,'Appendix 1 Rules'!$A$2:$A$16))))+(IF(U148="",0,INDEX('Appendix 1 Rules'!$H$2:$H$16,MATCH(F148,'Appendix 1 Rules'!$A$2:$A$16))))+(IF(W148="",0,INDEX('Appendix 1 Rules'!$I$2:$I$16,MATCH(F148,'Appendix 1 Rules'!$A$2:$A$16))))+(IF(Y148="",0,INDEX('Appendix 1 Rules'!$J$2:$J$16,MATCH(F148,'Appendix 1 Rules'!$A$2:$A$16))))+(IF(AA148="",0,INDEX('Appendix 1 Rules'!$K$2:$K$16,MATCH(F148,'Appendix 1 Rules'!$A$2:$A$16))))+(IF(AC148="",0,INDEX('Appendix 1 Rules'!$L$2:$L$16,MATCH(F148,'Appendix 1 Rules'!$A$2:$A$16))))+(IF(AE148="",0,INDEX('Appendix 1 Rules'!$M$2:$M$16,MATCH(F148,'Appendix 1 Rules'!$A$2:$A$16))))+IF(F148="b1",VLOOKUP(F148,'Appendix 1 Rules'!$A$1:$N$16,14))+IF(F148="b2",VLOOKUP(F148,'Appendix 1 Rules'!$A$1:$N$16,14))+IF(F148="d",VLOOKUP(F148,'Appendix 1 Rules'!$A$1:$N$16,14))+IF(F148="f1",VLOOKUP(F148,'Appendix 1 Rules'!$A$1:$N$16,14))+IF(F148="f2",VLOOKUP(F148,'Appendix 1 Rules'!$A$1:$N$16,14))+IF(F148="g",VLOOKUP(F148,'Appendix 1 Rules'!$A$1:$N$16,14))+IF(F148="h",VLOOKUP(F148,'Appendix 1 Rules'!$A$1:$N$16,14))+IF(F148="i1",VLOOKUP(F148,'Appendix 1 Rules'!$A$1:$N$16,14))+IF(F148="i2",VLOOKUP(F148,'Appendix 1 Rules'!$A$1:$N$16,14))+IF(F148="j",VLOOKUP(F148,'Appendix 1 Rules'!$A$1:$N$16,14))+IF(F148="k",VLOOKUP(F148,'Appendix 1 Rules'!$A$1:$N$16,14)))</f>
        <v/>
      </c>
      <c r="H148" s="93" t="str">
        <f>IF(F148="","",IF(OR(F148="b1",F148="b2",F148="d",F148="f1",F148="f2",F148="h",F148="i1",F148="i2",F148="j",F148="k"),MIN(G148,VLOOKUP(F148,'Appx 1 (Res) Rules'!$A:$D,4,0)),MIN(G148,VLOOKUP(F148,'Appx 1 (Res) Rules'!$A:$D,4,0),SUMPRODUCT(IF(I148="",0,INDEX('Appendix 1 Rules'!$B$2:$B$16,MATCH(F148,'Appendix 1 Rules'!$A$2:$A$16))))+(IF(K148="",0,INDEX('Appendix 1 Rules'!$C$2:$C$16,MATCH(F148,'Appendix 1 Rules'!$A$2:$A$16))))+(IF(M148="",0,INDEX('Appendix 1 Rules'!$D$2:$D$16,MATCH(F148,'Appendix 1 Rules'!$A$2:$A$16))))+(IF(O148="",0,INDEX('Appendix 1 Rules'!$E$2:$E$16,MATCH(F148,'Appendix 1 Rules'!$A$2:$A$16))))+(IF(Q148="",0,INDEX('Appendix 1 Rules'!$F$2:$F$16,MATCH(F148,'Appendix 1 Rules'!$A$2:$A$16))))+(IF(S148="",0,INDEX('Appendix 1 Rules'!$G$2:$G$16,MATCH(F148,'Appendix 1 Rules'!$A$2:$A$16))))+(IF(U148="",0,INDEX('Appendix 1 Rules'!$H$2:$H$16,MATCH(F148,'Appendix 1 Rules'!$A$2:$A$16))))+(IF(W148="",0,INDEX('Appendix 1 Rules'!$I$2:$I$16,MATCH(F148,'Appendix 1 Rules'!$A$2:$A$16))))+(IF(Y148="",0,INDEX('Appendix 1 Rules'!$J$2:$J$16,MATCH(F148,'Appendix 1 Rules'!$A$2:$A$16))))+(IF(AA148="",0,INDEX('Appendix 1 Rules'!$K$2:$K$16,MATCH(F148,'Appendix 1 Rules'!$A$2:$A$16))))+(IF(AC148="",0,INDEX('Appendix 1 Rules'!$L$2:$L$16,MATCH(F148,'Appendix 1 Rules'!$A$2:$A$16))))+(IF(AE148="",0,INDEX('Appendix 1 Rules'!$M$2:$M$16,MATCH(F148,'Appendix 1 Rules'!$A$2:$A$16))))+IF(F148="b1",VLOOKUP(F148,'Appendix 1 Rules'!$A$1:$N$16,14))+IF(F148="b2",VLOOKUP(F148,'Appendix 1 Rules'!$A$1:$N$16,14))+IF(F148="d",VLOOKUP(F148,'Appendix 1 Rules'!$A$1:$N$16,14))+IF(F148="f1",VLOOKUP(F148,'Appendix 1 Rules'!$A$1:$N$16,14))+IF(F148="f2",VLOOKUP(F148,'Appendix 1 Rules'!$A$1:$N$16,14))+IF(F148="g",VLOOKUP(F148,'Appendix 1 Rules'!$A$1:$N$16,14))+IF(F148="h",VLOOKUP(F148,'Appendix 1 Rules'!$A$1:$N$16,14))+IF(F148="i1",VLOOKUP(F148,'Appendix 1 Rules'!$A$1:$N$16,14))+IF(F148="i2",VLOOKUP(F148,'Appendix 1 Rules'!$A$1:$N$16,14))+IF(F148="j",VLOOKUP(F148,'Appendix 1 Rules'!$A$1:$N$16,14))+IF(F148="k",VLOOKUP(F148,'Appendix 1 Rules'!$A$1:$N$16,14)))))</f>
        <v/>
      </c>
      <c r="I148" s="14"/>
      <c r="J148" s="17"/>
      <c r="K148" s="14"/>
      <c r="L148" s="17"/>
      <c r="M148" s="14"/>
      <c r="N148" s="17"/>
      <c r="O148" s="14"/>
      <c r="P148" s="17"/>
      <c r="Q148" s="90"/>
      <c r="R148" s="17"/>
      <c r="S148" s="14"/>
      <c r="T148" s="17"/>
      <c r="U148" s="14"/>
      <c r="V148" s="17"/>
      <c r="W148" s="91"/>
      <c r="X148" s="17"/>
      <c r="Y148" s="91"/>
      <c r="Z148" s="17"/>
      <c r="AA148" s="11"/>
      <c r="AB148" s="16"/>
      <c r="AC148" s="11"/>
      <c r="AD148" s="16"/>
      <c r="AE148" s="11"/>
      <c r="AF148" s="16"/>
    </row>
    <row r="149" spans="1:32" ht="18" customHeight="1" x14ac:dyDescent="0.2">
      <c r="B149" s="92"/>
      <c r="C149" s="12"/>
      <c r="D149" s="13"/>
      <c r="E149" s="12"/>
      <c r="F149" s="11"/>
      <c r="G149" s="26" t="str">
        <f>IF(F149="","",SUMPRODUCT(IF(I149="",0,INDEX('Appendix 1 Rules'!$B$2:$B$16,MATCH(F149,'Appendix 1 Rules'!$A$2:$A$16))))+(IF(K149="",0,INDEX('Appendix 1 Rules'!$C$2:$C$16,MATCH(F149,'Appendix 1 Rules'!$A$2:$A$16))))+(IF(M149="",0,INDEX('Appendix 1 Rules'!$D$2:$D$16,MATCH(F149,'Appendix 1 Rules'!$A$2:$A$16))))+(IF(O149="",0,INDEX('Appendix 1 Rules'!$E$2:$E$16,MATCH(F149,'Appendix 1 Rules'!$A$2:$A$16))))+(IF(Q149="",0,INDEX('Appendix 1 Rules'!$F$2:$F$16,MATCH(F149,'Appendix 1 Rules'!$A$2:$A$16))))+(IF(S149="",0,INDEX('Appendix 1 Rules'!$G$2:$G$16,MATCH(F149,'Appendix 1 Rules'!$A$2:$A$16))))+(IF(U149="",0,INDEX('Appendix 1 Rules'!$H$2:$H$16,MATCH(F149,'Appendix 1 Rules'!$A$2:$A$16))))+(IF(W149="",0,INDEX('Appendix 1 Rules'!$I$2:$I$16,MATCH(F149,'Appendix 1 Rules'!$A$2:$A$16))))+(IF(Y149="",0,INDEX('Appendix 1 Rules'!$J$2:$J$16,MATCH(F149,'Appendix 1 Rules'!$A$2:$A$16))))+(IF(AA149="",0,INDEX('Appendix 1 Rules'!$K$2:$K$16,MATCH(F149,'Appendix 1 Rules'!$A$2:$A$16))))+(IF(AC149="",0,INDEX('Appendix 1 Rules'!$L$2:$L$16,MATCH(F149,'Appendix 1 Rules'!$A$2:$A$16))))+(IF(AE149="",0,INDEX('Appendix 1 Rules'!$M$2:$M$16,MATCH(F149,'Appendix 1 Rules'!$A$2:$A$16))))+IF(F149="b1",VLOOKUP(F149,'Appendix 1 Rules'!$A$1:$N$16,14))+IF(F149="b2",VLOOKUP(F149,'Appendix 1 Rules'!$A$1:$N$16,14))+IF(F149="d",VLOOKUP(F149,'Appendix 1 Rules'!$A$1:$N$16,14))+IF(F149="f1",VLOOKUP(F149,'Appendix 1 Rules'!$A$1:$N$16,14))+IF(F149="f2",VLOOKUP(F149,'Appendix 1 Rules'!$A$1:$N$16,14))+IF(F149="g",VLOOKUP(F149,'Appendix 1 Rules'!$A$1:$N$16,14))+IF(F149="h",VLOOKUP(F149,'Appendix 1 Rules'!$A$1:$N$16,14))+IF(F149="i1",VLOOKUP(F149,'Appendix 1 Rules'!$A$1:$N$16,14))+IF(F149="i2",VLOOKUP(F149,'Appendix 1 Rules'!$A$1:$N$16,14))+IF(F149="j",VLOOKUP(F149,'Appendix 1 Rules'!$A$1:$N$16,14))+IF(F149="k",VLOOKUP(F149,'Appendix 1 Rules'!$A$1:$N$16,14)))</f>
        <v/>
      </c>
      <c r="H149" s="93" t="str">
        <f>IF(F149="","",IF(OR(F149="b1",F149="b2",F149="d",F149="f1",F149="f2",F149="h",F149="i1",F149="i2",F149="j",F149="k"),MIN(G149,VLOOKUP(F149,'Appx 1 (Res) Rules'!$A:$D,4,0)),MIN(G149,VLOOKUP(F149,'Appx 1 (Res) Rules'!$A:$D,4,0),SUMPRODUCT(IF(I149="",0,INDEX('Appendix 1 Rules'!$B$2:$B$16,MATCH(F149,'Appendix 1 Rules'!$A$2:$A$16))))+(IF(K149="",0,INDEX('Appendix 1 Rules'!$C$2:$C$16,MATCH(F149,'Appendix 1 Rules'!$A$2:$A$16))))+(IF(M149="",0,INDEX('Appendix 1 Rules'!$D$2:$D$16,MATCH(F149,'Appendix 1 Rules'!$A$2:$A$16))))+(IF(O149="",0,INDEX('Appendix 1 Rules'!$E$2:$E$16,MATCH(F149,'Appendix 1 Rules'!$A$2:$A$16))))+(IF(Q149="",0,INDEX('Appendix 1 Rules'!$F$2:$F$16,MATCH(F149,'Appendix 1 Rules'!$A$2:$A$16))))+(IF(S149="",0,INDEX('Appendix 1 Rules'!$G$2:$G$16,MATCH(F149,'Appendix 1 Rules'!$A$2:$A$16))))+(IF(U149="",0,INDEX('Appendix 1 Rules'!$H$2:$H$16,MATCH(F149,'Appendix 1 Rules'!$A$2:$A$16))))+(IF(W149="",0,INDEX('Appendix 1 Rules'!$I$2:$I$16,MATCH(F149,'Appendix 1 Rules'!$A$2:$A$16))))+(IF(Y149="",0,INDEX('Appendix 1 Rules'!$J$2:$J$16,MATCH(F149,'Appendix 1 Rules'!$A$2:$A$16))))+(IF(AA149="",0,INDEX('Appendix 1 Rules'!$K$2:$K$16,MATCH(F149,'Appendix 1 Rules'!$A$2:$A$16))))+(IF(AC149="",0,INDEX('Appendix 1 Rules'!$L$2:$L$16,MATCH(F149,'Appendix 1 Rules'!$A$2:$A$16))))+(IF(AE149="",0,INDEX('Appendix 1 Rules'!$M$2:$M$16,MATCH(F149,'Appendix 1 Rules'!$A$2:$A$16))))+IF(F149="b1",VLOOKUP(F149,'Appendix 1 Rules'!$A$1:$N$16,14))+IF(F149="b2",VLOOKUP(F149,'Appendix 1 Rules'!$A$1:$N$16,14))+IF(F149="d",VLOOKUP(F149,'Appendix 1 Rules'!$A$1:$N$16,14))+IF(F149="f1",VLOOKUP(F149,'Appendix 1 Rules'!$A$1:$N$16,14))+IF(F149="f2",VLOOKUP(F149,'Appendix 1 Rules'!$A$1:$N$16,14))+IF(F149="g",VLOOKUP(F149,'Appendix 1 Rules'!$A$1:$N$16,14))+IF(F149="h",VLOOKUP(F149,'Appendix 1 Rules'!$A$1:$N$16,14))+IF(F149="i1",VLOOKUP(F149,'Appendix 1 Rules'!$A$1:$N$16,14))+IF(F149="i2",VLOOKUP(F149,'Appendix 1 Rules'!$A$1:$N$16,14))+IF(F149="j",VLOOKUP(F149,'Appendix 1 Rules'!$A$1:$N$16,14))+IF(F149="k",VLOOKUP(F149,'Appendix 1 Rules'!$A$1:$N$16,14)))))</f>
        <v/>
      </c>
      <c r="I149" s="15"/>
      <c r="J149" s="16"/>
      <c r="K149" s="15"/>
      <c r="L149" s="16"/>
      <c r="M149" s="15"/>
      <c r="N149" s="16"/>
      <c r="O149" s="15"/>
      <c r="P149" s="16"/>
      <c r="Q149" s="15"/>
      <c r="R149" s="16"/>
      <c r="S149" s="15"/>
      <c r="T149" s="16"/>
      <c r="U149" s="15"/>
      <c r="V149" s="16"/>
      <c r="W149" s="15"/>
      <c r="X149" s="16"/>
      <c r="Y149" s="15"/>
      <c r="Z149" s="16"/>
      <c r="AA149" s="11"/>
      <c r="AB149" s="16"/>
      <c r="AC149" s="11"/>
      <c r="AD149" s="16"/>
      <c r="AE149" s="11"/>
      <c r="AF149" s="16"/>
    </row>
    <row r="150" spans="1:32" ht="18" customHeight="1" x14ac:dyDescent="0.2">
      <c r="A150" s="94"/>
      <c r="B150" s="92"/>
      <c r="C150" s="12"/>
      <c r="D150" s="13"/>
      <c r="E150" s="12"/>
      <c r="F150" s="11"/>
      <c r="G150" s="26" t="str">
        <f>IF(F150="","",SUMPRODUCT(IF(I150="",0,INDEX('Appendix 1 Rules'!$B$2:$B$16,MATCH(F150,'Appendix 1 Rules'!$A$2:$A$16))))+(IF(K150="",0,INDEX('Appendix 1 Rules'!$C$2:$C$16,MATCH(F150,'Appendix 1 Rules'!$A$2:$A$16))))+(IF(M150="",0,INDEX('Appendix 1 Rules'!$D$2:$D$16,MATCH(F150,'Appendix 1 Rules'!$A$2:$A$16))))+(IF(O150="",0,INDEX('Appendix 1 Rules'!$E$2:$E$16,MATCH(F150,'Appendix 1 Rules'!$A$2:$A$16))))+(IF(Q150="",0,INDEX('Appendix 1 Rules'!$F$2:$F$16,MATCH(F150,'Appendix 1 Rules'!$A$2:$A$16))))+(IF(S150="",0,INDEX('Appendix 1 Rules'!$G$2:$G$16,MATCH(F150,'Appendix 1 Rules'!$A$2:$A$16))))+(IF(U150="",0,INDEX('Appendix 1 Rules'!$H$2:$H$16,MATCH(F150,'Appendix 1 Rules'!$A$2:$A$16))))+(IF(W150="",0,INDEX('Appendix 1 Rules'!$I$2:$I$16,MATCH(F150,'Appendix 1 Rules'!$A$2:$A$16))))+(IF(Y150="",0,INDEX('Appendix 1 Rules'!$J$2:$J$16,MATCH(F150,'Appendix 1 Rules'!$A$2:$A$16))))+(IF(AA150="",0,INDEX('Appendix 1 Rules'!$K$2:$K$16,MATCH(F150,'Appendix 1 Rules'!$A$2:$A$16))))+(IF(AC150="",0,INDEX('Appendix 1 Rules'!$L$2:$L$16,MATCH(F150,'Appendix 1 Rules'!$A$2:$A$16))))+(IF(AE150="",0,INDEX('Appendix 1 Rules'!$M$2:$M$16,MATCH(F150,'Appendix 1 Rules'!$A$2:$A$16))))+IF(F150="b1",VLOOKUP(F150,'Appendix 1 Rules'!$A$1:$N$16,14))+IF(F150="b2",VLOOKUP(F150,'Appendix 1 Rules'!$A$1:$N$16,14))+IF(F150="d",VLOOKUP(F150,'Appendix 1 Rules'!$A$1:$N$16,14))+IF(F150="f1",VLOOKUP(F150,'Appendix 1 Rules'!$A$1:$N$16,14))+IF(F150="f2",VLOOKUP(F150,'Appendix 1 Rules'!$A$1:$N$16,14))+IF(F150="g",VLOOKUP(F150,'Appendix 1 Rules'!$A$1:$N$16,14))+IF(F150="h",VLOOKUP(F150,'Appendix 1 Rules'!$A$1:$N$16,14))+IF(F150="i1",VLOOKUP(F150,'Appendix 1 Rules'!$A$1:$N$16,14))+IF(F150="i2",VLOOKUP(F150,'Appendix 1 Rules'!$A$1:$N$16,14))+IF(F150="j",VLOOKUP(F150,'Appendix 1 Rules'!$A$1:$N$16,14))+IF(F150="k",VLOOKUP(F150,'Appendix 1 Rules'!$A$1:$N$16,14)))</f>
        <v/>
      </c>
      <c r="H150" s="93" t="str">
        <f>IF(F150="","",IF(OR(F150="b1",F150="b2",F150="d",F150="f1",F150="f2",F150="h",F150="i1",F150="i2",F150="j",F150="k"),MIN(G150,VLOOKUP(F150,'Appx 1 (Res) Rules'!$A:$D,4,0)),MIN(G150,VLOOKUP(F150,'Appx 1 (Res) Rules'!$A:$D,4,0),SUMPRODUCT(IF(I150="",0,INDEX('Appendix 1 Rules'!$B$2:$B$16,MATCH(F150,'Appendix 1 Rules'!$A$2:$A$16))))+(IF(K150="",0,INDEX('Appendix 1 Rules'!$C$2:$C$16,MATCH(F150,'Appendix 1 Rules'!$A$2:$A$16))))+(IF(M150="",0,INDEX('Appendix 1 Rules'!$D$2:$D$16,MATCH(F150,'Appendix 1 Rules'!$A$2:$A$16))))+(IF(O150="",0,INDEX('Appendix 1 Rules'!$E$2:$E$16,MATCH(F150,'Appendix 1 Rules'!$A$2:$A$16))))+(IF(Q150="",0,INDEX('Appendix 1 Rules'!$F$2:$F$16,MATCH(F150,'Appendix 1 Rules'!$A$2:$A$16))))+(IF(S150="",0,INDEX('Appendix 1 Rules'!$G$2:$G$16,MATCH(F150,'Appendix 1 Rules'!$A$2:$A$16))))+(IF(U150="",0,INDEX('Appendix 1 Rules'!$H$2:$H$16,MATCH(F150,'Appendix 1 Rules'!$A$2:$A$16))))+(IF(W150="",0,INDEX('Appendix 1 Rules'!$I$2:$I$16,MATCH(F150,'Appendix 1 Rules'!$A$2:$A$16))))+(IF(Y150="",0,INDEX('Appendix 1 Rules'!$J$2:$J$16,MATCH(F150,'Appendix 1 Rules'!$A$2:$A$16))))+(IF(AA150="",0,INDEX('Appendix 1 Rules'!$K$2:$K$16,MATCH(F150,'Appendix 1 Rules'!$A$2:$A$16))))+(IF(AC150="",0,INDEX('Appendix 1 Rules'!$L$2:$L$16,MATCH(F150,'Appendix 1 Rules'!$A$2:$A$16))))+(IF(AE150="",0,INDEX('Appendix 1 Rules'!$M$2:$M$16,MATCH(F150,'Appendix 1 Rules'!$A$2:$A$16))))+IF(F150="b1",VLOOKUP(F150,'Appendix 1 Rules'!$A$1:$N$16,14))+IF(F150="b2",VLOOKUP(F150,'Appendix 1 Rules'!$A$1:$N$16,14))+IF(F150="d",VLOOKUP(F150,'Appendix 1 Rules'!$A$1:$N$16,14))+IF(F150="f1",VLOOKUP(F150,'Appendix 1 Rules'!$A$1:$N$16,14))+IF(F150="f2",VLOOKUP(F150,'Appendix 1 Rules'!$A$1:$N$16,14))+IF(F150="g",VLOOKUP(F150,'Appendix 1 Rules'!$A$1:$N$16,14))+IF(F150="h",VLOOKUP(F150,'Appendix 1 Rules'!$A$1:$N$16,14))+IF(F150="i1",VLOOKUP(F150,'Appendix 1 Rules'!$A$1:$N$16,14))+IF(F150="i2",VLOOKUP(F150,'Appendix 1 Rules'!$A$1:$N$16,14))+IF(F150="j",VLOOKUP(F150,'Appendix 1 Rules'!$A$1:$N$16,14))+IF(F150="k",VLOOKUP(F150,'Appendix 1 Rules'!$A$1:$N$16,14)))))</f>
        <v/>
      </c>
      <c r="I150" s="14"/>
      <c r="J150" s="17"/>
      <c r="K150" s="14"/>
      <c r="L150" s="17"/>
      <c r="M150" s="14"/>
      <c r="N150" s="17"/>
      <c r="O150" s="14"/>
      <c r="P150" s="17"/>
      <c r="Q150" s="90"/>
      <c r="R150" s="17"/>
      <c r="S150" s="14"/>
      <c r="T150" s="17"/>
      <c r="U150" s="14"/>
      <c r="V150" s="17"/>
      <c r="W150" s="91"/>
      <c r="X150" s="17"/>
      <c r="Y150" s="91"/>
      <c r="Z150" s="17"/>
      <c r="AA150" s="11"/>
      <c r="AB150" s="16"/>
      <c r="AC150" s="11"/>
      <c r="AD150" s="16"/>
      <c r="AE150" s="11"/>
      <c r="AF150" s="16"/>
    </row>
    <row r="151" spans="1:32" ht="18" customHeight="1" x14ac:dyDescent="0.2">
      <c r="B151" s="92"/>
      <c r="C151" s="12"/>
      <c r="D151" s="13"/>
      <c r="E151" s="12"/>
      <c r="F151" s="11"/>
      <c r="G151" s="26" t="str">
        <f>IF(F151="","",SUMPRODUCT(IF(I151="",0,INDEX('Appendix 1 Rules'!$B$2:$B$16,MATCH(F151,'Appendix 1 Rules'!$A$2:$A$16))))+(IF(K151="",0,INDEX('Appendix 1 Rules'!$C$2:$C$16,MATCH(F151,'Appendix 1 Rules'!$A$2:$A$16))))+(IF(M151="",0,INDEX('Appendix 1 Rules'!$D$2:$D$16,MATCH(F151,'Appendix 1 Rules'!$A$2:$A$16))))+(IF(O151="",0,INDEX('Appendix 1 Rules'!$E$2:$E$16,MATCH(F151,'Appendix 1 Rules'!$A$2:$A$16))))+(IF(Q151="",0,INDEX('Appendix 1 Rules'!$F$2:$F$16,MATCH(F151,'Appendix 1 Rules'!$A$2:$A$16))))+(IF(S151="",0,INDEX('Appendix 1 Rules'!$G$2:$G$16,MATCH(F151,'Appendix 1 Rules'!$A$2:$A$16))))+(IF(U151="",0,INDEX('Appendix 1 Rules'!$H$2:$H$16,MATCH(F151,'Appendix 1 Rules'!$A$2:$A$16))))+(IF(W151="",0,INDEX('Appendix 1 Rules'!$I$2:$I$16,MATCH(F151,'Appendix 1 Rules'!$A$2:$A$16))))+(IF(Y151="",0,INDEX('Appendix 1 Rules'!$J$2:$J$16,MATCH(F151,'Appendix 1 Rules'!$A$2:$A$16))))+(IF(AA151="",0,INDEX('Appendix 1 Rules'!$K$2:$K$16,MATCH(F151,'Appendix 1 Rules'!$A$2:$A$16))))+(IF(AC151="",0,INDEX('Appendix 1 Rules'!$L$2:$L$16,MATCH(F151,'Appendix 1 Rules'!$A$2:$A$16))))+(IF(AE151="",0,INDEX('Appendix 1 Rules'!$M$2:$M$16,MATCH(F151,'Appendix 1 Rules'!$A$2:$A$16))))+IF(F151="b1",VLOOKUP(F151,'Appendix 1 Rules'!$A$1:$N$16,14))+IF(F151="b2",VLOOKUP(F151,'Appendix 1 Rules'!$A$1:$N$16,14))+IF(F151="d",VLOOKUP(F151,'Appendix 1 Rules'!$A$1:$N$16,14))+IF(F151="f1",VLOOKUP(F151,'Appendix 1 Rules'!$A$1:$N$16,14))+IF(F151="f2",VLOOKUP(F151,'Appendix 1 Rules'!$A$1:$N$16,14))+IF(F151="g",VLOOKUP(F151,'Appendix 1 Rules'!$A$1:$N$16,14))+IF(F151="h",VLOOKUP(F151,'Appendix 1 Rules'!$A$1:$N$16,14))+IF(F151="i1",VLOOKUP(F151,'Appendix 1 Rules'!$A$1:$N$16,14))+IF(F151="i2",VLOOKUP(F151,'Appendix 1 Rules'!$A$1:$N$16,14))+IF(F151="j",VLOOKUP(F151,'Appendix 1 Rules'!$A$1:$N$16,14))+IF(F151="k",VLOOKUP(F151,'Appendix 1 Rules'!$A$1:$N$16,14)))</f>
        <v/>
      </c>
      <c r="H151" s="93" t="str">
        <f>IF(F151="","",IF(OR(F151="b1",F151="b2",F151="d",F151="f1",F151="f2",F151="h",F151="i1",F151="i2",F151="j",F151="k"),MIN(G151,VLOOKUP(F151,'Appx 1 (Res) Rules'!$A:$D,4,0)),MIN(G151,VLOOKUP(F151,'Appx 1 (Res) Rules'!$A:$D,4,0),SUMPRODUCT(IF(I151="",0,INDEX('Appendix 1 Rules'!$B$2:$B$16,MATCH(F151,'Appendix 1 Rules'!$A$2:$A$16))))+(IF(K151="",0,INDEX('Appendix 1 Rules'!$C$2:$C$16,MATCH(F151,'Appendix 1 Rules'!$A$2:$A$16))))+(IF(M151="",0,INDEX('Appendix 1 Rules'!$D$2:$D$16,MATCH(F151,'Appendix 1 Rules'!$A$2:$A$16))))+(IF(O151="",0,INDEX('Appendix 1 Rules'!$E$2:$E$16,MATCH(F151,'Appendix 1 Rules'!$A$2:$A$16))))+(IF(Q151="",0,INDEX('Appendix 1 Rules'!$F$2:$F$16,MATCH(F151,'Appendix 1 Rules'!$A$2:$A$16))))+(IF(S151="",0,INDEX('Appendix 1 Rules'!$G$2:$G$16,MATCH(F151,'Appendix 1 Rules'!$A$2:$A$16))))+(IF(U151="",0,INDEX('Appendix 1 Rules'!$H$2:$H$16,MATCH(F151,'Appendix 1 Rules'!$A$2:$A$16))))+(IF(W151="",0,INDEX('Appendix 1 Rules'!$I$2:$I$16,MATCH(F151,'Appendix 1 Rules'!$A$2:$A$16))))+(IF(Y151="",0,INDEX('Appendix 1 Rules'!$J$2:$J$16,MATCH(F151,'Appendix 1 Rules'!$A$2:$A$16))))+(IF(AA151="",0,INDEX('Appendix 1 Rules'!$K$2:$K$16,MATCH(F151,'Appendix 1 Rules'!$A$2:$A$16))))+(IF(AC151="",0,INDEX('Appendix 1 Rules'!$L$2:$L$16,MATCH(F151,'Appendix 1 Rules'!$A$2:$A$16))))+(IF(AE151="",0,INDEX('Appendix 1 Rules'!$M$2:$M$16,MATCH(F151,'Appendix 1 Rules'!$A$2:$A$16))))+IF(F151="b1",VLOOKUP(F151,'Appendix 1 Rules'!$A$1:$N$16,14))+IF(F151="b2",VLOOKUP(F151,'Appendix 1 Rules'!$A$1:$N$16,14))+IF(F151="d",VLOOKUP(F151,'Appendix 1 Rules'!$A$1:$N$16,14))+IF(F151="f1",VLOOKUP(F151,'Appendix 1 Rules'!$A$1:$N$16,14))+IF(F151="f2",VLOOKUP(F151,'Appendix 1 Rules'!$A$1:$N$16,14))+IF(F151="g",VLOOKUP(F151,'Appendix 1 Rules'!$A$1:$N$16,14))+IF(F151="h",VLOOKUP(F151,'Appendix 1 Rules'!$A$1:$N$16,14))+IF(F151="i1",VLOOKUP(F151,'Appendix 1 Rules'!$A$1:$N$16,14))+IF(F151="i2",VLOOKUP(F151,'Appendix 1 Rules'!$A$1:$N$16,14))+IF(F151="j",VLOOKUP(F151,'Appendix 1 Rules'!$A$1:$N$16,14))+IF(F151="k",VLOOKUP(F151,'Appendix 1 Rules'!$A$1:$N$16,14)))))</f>
        <v/>
      </c>
      <c r="I151" s="15"/>
      <c r="J151" s="16"/>
      <c r="K151" s="15"/>
      <c r="L151" s="16"/>
      <c r="M151" s="15"/>
      <c r="N151" s="16"/>
      <c r="O151" s="15"/>
      <c r="P151" s="16"/>
      <c r="Q151" s="15"/>
      <c r="R151" s="16"/>
      <c r="S151" s="15"/>
      <c r="T151" s="16"/>
      <c r="U151" s="15"/>
      <c r="V151" s="16"/>
      <c r="W151" s="15"/>
      <c r="X151" s="16"/>
      <c r="Y151" s="15"/>
      <c r="Z151" s="16"/>
      <c r="AA151" s="11"/>
      <c r="AB151" s="16"/>
      <c r="AC151" s="11"/>
      <c r="AD151" s="16"/>
      <c r="AE151" s="11"/>
      <c r="AF151" s="16"/>
    </row>
    <row r="152" spans="1:32" ht="18" customHeight="1" x14ac:dyDescent="0.2">
      <c r="B152" s="92"/>
      <c r="C152" s="12"/>
      <c r="D152" s="13"/>
      <c r="E152" s="12"/>
      <c r="F152" s="11"/>
      <c r="G152" s="26" t="str">
        <f>IF(F152="","",SUMPRODUCT(IF(I152="",0,INDEX('Appendix 1 Rules'!$B$2:$B$16,MATCH(F152,'Appendix 1 Rules'!$A$2:$A$16))))+(IF(K152="",0,INDEX('Appendix 1 Rules'!$C$2:$C$16,MATCH(F152,'Appendix 1 Rules'!$A$2:$A$16))))+(IF(M152="",0,INDEX('Appendix 1 Rules'!$D$2:$D$16,MATCH(F152,'Appendix 1 Rules'!$A$2:$A$16))))+(IF(O152="",0,INDEX('Appendix 1 Rules'!$E$2:$E$16,MATCH(F152,'Appendix 1 Rules'!$A$2:$A$16))))+(IF(Q152="",0,INDEX('Appendix 1 Rules'!$F$2:$F$16,MATCH(F152,'Appendix 1 Rules'!$A$2:$A$16))))+(IF(S152="",0,INDEX('Appendix 1 Rules'!$G$2:$G$16,MATCH(F152,'Appendix 1 Rules'!$A$2:$A$16))))+(IF(U152="",0,INDEX('Appendix 1 Rules'!$H$2:$H$16,MATCH(F152,'Appendix 1 Rules'!$A$2:$A$16))))+(IF(W152="",0,INDEX('Appendix 1 Rules'!$I$2:$I$16,MATCH(F152,'Appendix 1 Rules'!$A$2:$A$16))))+(IF(Y152="",0,INDEX('Appendix 1 Rules'!$J$2:$J$16,MATCH(F152,'Appendix 1 Rules'!$A$2:$A$16))))+(IF(AA152="",0,INDEX('Appendix 1 Rules'!$K$2:$K$16,MATCH(F152,'Appendix 1 Rules'!$A$2:$A$16))))+(IF(AC152="",0,INDEX('Appendix 1 Rules'!$L$2:$L$16,MATCH(F152,'Appendix 1 Rules'!$A$2:$A$16))))+(IF(AE152="",0,INDEX('Appendix 1 Rules'!$M$2:$M$16,MATCH(F152,'Appendix 1 Rules'!$A$2:$A$16))))+IF(F152="b1",VLOOKUP(F152,'Appendix 1 Rules'!$A$1:$N$16,14))+IF(F152="b2",VLOOKUP(F152,'Appendix 1 Rules'!$A$1:$N$16,14))+IF(F152="d",VLOOKUP(F152,'Appendix 1 Rules'!$A$1:$N$16,14))+IF(F152="f1",VLOOKUP(F152,'Appendix 1 Rules'!$A$1:$N$16,14))+IF(F152="f2",VLOOKUP(F152,'Appendix 1 Rules'!$A$1:$N$16,14))+IF(F152="g",VLOOKUP(F152,'Appendix 1 Rules'!$A$1:$N$16,14))+IF(F152="h",VLOOKUP(F152,'Appendix 1 Rules'!$A$1:$N$16,14))+IF(F152="i1",VLOOKUP(F152,'Appendix 1 Rules'!$A$1:$N$16,14))+IF(F152="i2",VLOOKUP(F152,'Appendix 1 Rules'!$A$1:$N$16,14))+IF(F152="j",VLOOKUP(F152,'Appendix 1 Rules'!$A$1:$N$16,14))+IF(F152="k",VLOOKUP(F152,'Appendix 1 Rules'!$A$1:$N$16,14)))</f>
        <v/>
      </c>
      <c r="H152" s="93" t="str">
        <f>IF(F152="","",IF(OR(F152="b1",F152="b2",F152="d",F152="f1",F152="f2",F152="h",F152="i1",F152="i2",F152="j",F152="k"),MIN(G152,VLOOKUP(F152,'Appx 1 (Res) Rules'!$A:$D,4,0)),MIN(G152,VLOOKUP(F152,'Appx 1 (Res) Rules'!$A:$D,4,0),SUMPRODUCT(IF(I152="",0,INDEX('Appendix 1 Rules'!$B$2:$B$16,MATCH(F152,'Appendix 1 Rules'!$A$2:$A$16))))+(IF(K152="",0,INDEX('Appendix 1 Rules'!$C$2:$C$16,MATCH(F152,'Appendix 1 Rules'!$A$2:$A$16))))+(IF(M152="",0,INDEX('Appendix 1 Rules'!$D$2:$D$16,MATCH(F152,'Appendix 1 Rules'!$A$2:$A$16))))+(IF(O152="",0,INDEX('Appendix 1 Rules'!$E$2:$E$16,MATCH(F152,'Appendix 1 Rules'!$A$2:$A$16))))+(IF(Q152="",0,INDEX('Appendix 1 Rules'!$F$2:$F$16,MATCH(F152,'Appendix 1 Rules'!$A$2:$A$16))))+(IF(S152="",0,INDEX('Appendix 1 Rules'!$G$2:$G$16,MATCH(F152,'Appendix 1 Rules'!$A$2:$A$16))))+(IF(U152="",0,INDEX('Appendix 1 Rules'!$H$2:$H$16,MATCH(F152,'Appendix 1 Rules'!$A$2:$A$16))))+(IF(W152="",0,INDEX('Appendix 1 Rules'!$I$2:$I$16,MATCH(F152,'Appendix 1 Rules'!$A$2:$A$16))))+(IF(Y152="",0,INDEX('Appendix 1 Rules'!$J$2:$J$16,MATCH(F152,'Appendix 1 Rules'!$A$2:$A$16))))+(IF(AA152="",0,INDEX('Appendix 1 Rules'!$K$2:$K$16,MATCH(F152,'Appendix 1 Rules'!$A$2:$A$16))))+(IF(AC152="",0,INDEX('Appendix 1 Rules'!$L$2:$L$16,MATCH(F152,'Appendix 1 Rules'!$A$2:$A$16))))+(IF(AE152="",0,INDEX('Appendix 1 Rules'!$M$2:$M$16,MATCH(F152,'Appendix 1 Rules'!$A$2:$A$16))))+IF(F152="b1",VLOOKUP(F152,'Appendix 1 Rules'!$A$1:$N$16,14))+IF(F152="b2",VLOOKUP(F152,'Appendix 1 Rules'!$A$1:$N$16,14))+IF(F152="d",VLOOKUP(F152,'Appendix 1 Rules'!$A$1:$N$16,14))+IF(F152="f1",VLOOKUP(F152,'Appendix 1 Rules'!$A$1:$N$16,14))+IF(F152="f2",VLOOKUP(F152,'Appendix 1 Rules'!$A$1:$N$16,14))+IF(F152="g",VLOOKUP(F152,'Appendix 1 Rules'!$A$1:$N$16,14))+IF(F152="h",VLOOKUP(F152,'Appendix 1 Rules'!$A$1:$N$16,14))+IF(F152="i1",VLOOKUP(F152,'Appendix 1 Rules'!$A$1:$N$16,14))+IF(F152="i2",VLOOKUP(F152,'Appendix 1 Rules'!$A$1:$N$16,14))+IF(F152="j",VLOOKUP(F152,'Appendix 1 Rules'!$A$1:$N$16,14))+IF(F152="k",VLOOKUP(F152,'Appendix 1 Rules'!$A$1:$N$16,14)))))</f>
        <v/>
      </c>
      <c r="I152" s="14"/>
      <c r="J152" s="17"/>
      <c r="K152" s="14"/>
      <c r="L152" s="17"/>
      <c r="M152" s="14"/>
      <c r="N152" s="17"/>
      <c r="O152" s="14"/>
      <c r="P152" s="17"/>
      <c r="Q152" s="90"/>
      <c r="R152" s="17"/>
      <c r="S152" s="14"/>
      <c r="T152" s="17"/>
      <c r="U152" s="14"/>
      <c r="V152" s="17"/>
      <c r="W152" s="91"/>
      <c r="X152" s="17"/>
      <c r="Y152" s="91"/>
      <c r="Z152" s="17"/>
      <c r="AA152" s="11"/>
      <c r="AB152" s="16"/>
      <c r="AC152" s="11"/>
      <c r="AD152" s="16"/>
      <c r="AE152" s="11"/>
      <c r="AF152" s="16"/>
    </row>
    <row r="153" spans="1:32" ht="18" customHeight="1" x14ac:dyDescent="0.2">
      <c r="B153" s="92"/>
      <c r="C153" s="12"/>
      <c r="D153" s="13"/>
      <c r="E153" s="12"/>
      <c r="F153" s="11"/>
      <c r="G153" s="26" t="str">
        <f>IF(F153="","",SUMPRODUCT(IF(I153="",0,INDEX('Appendix 1 Rules'!$B$2:$B$16,MATCH(F153,'Appendix 1 Rules'!$A$2:$A$16))))+(IF(K153="",0,INDEX('Appendix 1 Rules'!$C$2:$C$16,MATCH(F153,'Appendix 1 Rules'!$A$2:$A$16))))+(IF(M153="",0,INDEX('Appendix 1 Rules'!$D$2:$D$16,MATCH(F153,'Appendix 1 Rules'!$A$2:$A$16))))+(IF(O153="",0,INDEX('Appendix 1 Rules'!$E$2:$E$16,MATCH(F153,'Appendix 1 Rules'!$A$2:$A$16))))+(IF(Q153="",0,INDEX('Appendix 1 Rules'!$F$2:$F$16,MATCH(F153,'Appendix 1 Rules'!$A$2:$A$16))))+(IF(S153="",0,INDEX('Appendix 1 Rules'!$G$2:$G$16,MATCH(F153,'Appendix 1 Rules'!$A$2:$A$16))))+(IF(U153="",0,INDEX('Appendix 1 Rules'!$H$2:$H$16,MATCH(F153,'Appendix 1 Rules'!$A$2:$A$16))))+(IF(W153="",0,INDEX('Appendix 1 Rules'!$I$2:$I$16,MATCH(F153,'Appendix 1 Rules'!$A$2:$A$16))))+(IF(Y153="",0,INDEX('Appendix 1 Rules'!$J$2:$J$16,MATCH(F153,'Appendix 1 Rules'!$A$2:$A$16))))+(IF(AA153="",0,INDEX('Appendix 1 Rules'!$K$2:$K$16,MATCH(F153,'Appendix 1 Rules'!$A$2:$A$16))))+(IF(AC153="",0,INDEX('Appendix 1 Rules'!$L$2:$L$16,MATCH(F153,'Appendix 1 Rules'!$A$2:$A$16))))+(IF(AE153="",0,INDEX('Appendix 1 Rules'!$M$2:$M$16,MATCH(F153,'Appendix 1 Rules'!$A$2:$A$16))))+IF(F153="b1",VLOOKUP(F153,'Appendix 1 Rules'!$A$1:$N$16,14))+IF(F153="b2",VLOOKUP(F153,'Appendix 1 Rules'!$A$1:$N$16,14))+IF(F153="d",VLOOKUP(F153,'Appendix 1 Rules'!$A$1:$N$16,14))+IF(F153="f1",VLOOKUP(F153,'Appendix 1 Rules'!$A$1:$N$16,14))+IF(F153="f2",VLOOKUP(F153,'Appendix 1 Rules'!$A$1:$N$16,14))+IF(F153="g",VLOOKUP(F153,'Appendix 1 Rules'!$A$1:$N$16,14))+IF(F153="h",VLOOKUP(F153,'Appendix 1 Rules'!$A$1:$N$16,14))+IF(F153="i1",VLOOKUP(F153,'Appendix 1 Rules'!$A$1:$N$16,14))+IF(F153="i2",VLOOKUP(F153,'Appendix 1 Rules'!$A$1:$N$16,14))+IF(F153="j",VLOOKUP(F153,'Appendix 1 Rules'!$A$1:$N$16,14))+IF(F153="k",VLOOKUP(F153,'Appendix 1 Rules'!$A$1:$N$16,14)))</f>
        <v/>
      </c>
      <c r="H153" s="93" t="str">
        <f>IF(F153="","",IF(OR(F153="b1",F153="b2",F153="d",F153="f1",F153="f2",F153="h",F153="i1",F153="i2",F153="j",F153="k"),MIN(G153,VLOOKUP(F153,'Appx 1 (Res) Rules'!$A:$D,4,0)),MIN(G153,VLOOKUP(F153,'Appx 1 (Res) Rules'!$A:$D,4,0),SUMPRODUCT(IF(I153="",0,INDEX('Appendix 1 Rules'!$B$2:$B$16,MATCH(F153,'Appendix 1 Rules'!$A$2:$A$16))))+(IF(K153="",0,INDEX('Appendix 1 Rules'!$C$2:$C$16,MATCH(F153,'Appendix 1 Rules'!$A$2:$A$16))))+(IF(M153="",0,INDEX('Appendix 1 Rules'!$D$2:$D$16,MATCH(F153,'Appendix 1 Rules'!$A$2:$A$16))))+(IF(O153="",0,INDEX('Appendix 1 Rules'!$E$2:$E$16,MATCH(F153,'Appendix 1 Rules'!$A$2:$A$16))))+(IF(Q153="",0,INDEX('Appendix 1 Rules'!$F$2:$F$16,MATCH(F153,'Appendix 1 Rules'!$A$2:$A$16))))+(IF(S153="",0,INDEX('Appendix 1 Rules'!$G$2:$G$16,MATCH(F153,'Appendix 1 Rules'!$A$2:$A$16))))+(IF(U153="",0,INDEX('Appendix 1 Rules'!$H$2:$H$16,MATCH(F153,'Appendix 1 Rules'!$A$2:$A$16))))+(IF(W153="",0,INDEX('Appendix 1 Rules'!$I$2:$I$16,MATCH(F153,'Appendix 1 Rules'!$A$2:$A$16))))+(IF(Y153="",0,INDEX('Appendix 1 Rules'!$J$2:$J$16,MATCH(F153,'Appendix 1 Rules'!$A$2:$A$16))))+(IF(AA153="",0,INDEX('Appendix 1 Rules'!$K$2:$K$16,MATCH(F153,'Appendix 1 Rules'!$A$2:$A$16))))+(IF(AC153="",0,INDEX('Appendix 1 Rules'!$L$2:$L$16,MATCH(F153,'Appendix 1 Rules'!$A$2:$A$16))))+(IF(AE153="",0,INDEX('Appendix 1 Rules'!$M$2:$M$16,MATCH(F153,'Appendix 1 Rules'!$A$2:$A$16))))+IF(F153="b1",VLOOKUP(F153,'Appendix 1 Rules'!$A$1:$N$16,14))+IF(F153="b2",VLOOKUP(F153,'Appendix 1 Rules'!$A$1:$N$16,14))+IF(F153="d",VLOOKUP(F153,'Appendix 1 Rules'!$A$1:$N$16,14))+IF(F153="f1",VLOOKUP(F153,'Appendix 1 Rules'!$A$1:$N$16,14))+IF(F153="f2",VLOOKUP(F153,'Appendix 1 Rules'!$A$1:$N$16,14))+IF(F153="g",VLOOKUP(F153,'Appendix 1 Rules'!$A$1:$N$16,14))+IF(F153="h",VLOOKUP(F153,'Appendix 1 Rules'!$A$1:$N$16,14))+IF(F153="i1",VLOOKUP(F153,'Appendix 1 Rules'!$A$1:$N$16,14))+IF(F153="i2",VLOOKUP(F153,'Appendix 1 Rules'!$A$1:$N$16,14))+IF(F153="j",VLOOKUP(F153,'Appendix 1 Rules'!$A$1:$N$16,14))+IF(F153="k",VLOOKUP(F153,'Appendix 1 Rules'!$A$1:$N$16,14)))))</f>
        <v/>
      </c>
      <c r="I153" s="15"/>
      <c r="J153" s="16"/>
      <c r="K153" s="15"/>
      <c r="L153" s="16"/>
      <c r="M153" s="15"/>
      <c r="N153" s="16"/>
      <c r="O153" s="15"/>
      <c r="P153" s="16"/>
      <c r="Q153" s="15"/>
      <c r="R153" s="16"/>
      <c r="S153" s="15"/>
      <c r="T153" s="16"/>
      <c r="U153" s="15"/>
      <c r="V153" s="16"/>
      <c r="W153" s="15"/>
      <c r="X153" s="16"/>
      <c r="Y153" s="15"/>
      <c r="Z153" s="16"/>
      <c r="AA153" s="11"/>
      <c r="AB153" s="16"/>
      <c r="AC153" s="11"/>
      <c r="AD153" s="16"/>
      <c r="AE153" s="11"/>
      <c r="AF153" s="16"/>
    </row>
    <row r="154" spans="1:32" ht="18" customHeight="1" x14ac:dyDescent="0.2">
      <c r="B154" s="92"/>
      <c r="C154" s="12"/>
      <c r="D154" s="13"/>
      <c r="E154" s="12"/>
      <c r="F154" s="11"/>
      <c r="G154" s="26" t="str">
        <f>IF(F154="","",SUMPRODUCT(IF(I154="",0,INDEX('Appendix 1 Rules'!$B$2:$B$16,MATCH(F154,'Appendix 1 Rules'!$A$2:$A$16))))+(IF(K154="",0,INDEX('Appendix 1 Rules'!$C$2:$C$16,MATCH(F154,'Appendix 1 Rules'!$A$2:$A$16))))+(IF(M154="",0,INDEX('Appendix 1 Rules'!$D$2:$D$16,MATCH(F154,'Appendix 1 Rules'!$A$2:$A$16))))+(IF(O154="",0,INDEX('Appendix 1 Rules'!$E$2:$E$16,MATCH(F154,'Appendix 1 Rules'!$A$2:$A$16))))+(IF(Q154="",0,INDEX('Appendix 1 Rules'!$F$2:$F$16,MATCH(F154,'Appendix 1 Rules'!$A$2:$A$16))))+(IF(S154="",0,INDEX('Appendix 1 Rules'!$G$2:$G$16,MATCH(F154,'Appendix 1 Rules'!$A$2:$A$16))))+(IF(U154="",0,INDEX('Appendix 1 Rules'!$H$2:$H$16,MATCH(F154,'Appendix 1 Rules'!$A$2:$A$16))))+(IF(W154="",0,INDEX('Appendix 1 Rules'!$I$2:$I$16,MATCH(F154,'Appendix 1 Rules'!$A$2:$A$16))))+(IF(Y154="",0,INDEX('Appendix 1 Rules'!$J$2:$J$16,MATCH(F154,'Appendix 1 Rules'!$A$2:$A$16))))+(IF(AA154="",0,INDEX('Appendix 1 Rules'!$K$2:$K$16,MATCH(F154,'Appendix 1 Rules'!$A$2:$A$16))))+(IF(AC154="",0,INDEX('Appendix 1 Rules'!$L$2:$L$16,MATCH(F154,'Appendix 1 Rules'!$A$2:$A$16))))+(IF(AE154="",0,INDEX('Appendix 1 Rules'!$M$2:$M$16,MATCH(F154,'Appendix 1 Rules'!$A$2:$A$16))))+IF(F154="b1",VLOOKUP(F154,'Appendix 1 Rules'!$A$1:$N$16,14))+IF(F154="b2",VLOOKUP(F154,'Appendix 1 Rules'!$A$1:$N$16,14))+IF(F154="d",VLOOKUP(F154,'Appendix 1 Rules'!$A$1:$N$16,14))+IF(F154="f1",VLOOKUP(F154,'Appendix 1 Rules'!$A$1:$N$16,14))+IF(F154="f2",VLOOKUP(F154,'Appendix 1 Rules'!$A$1:$N$16,14))+IF(F154="g",VLOOKUP(F154,'Appendix 1 Rules'!$A$1:$N$16,14))+IF(F154="h",VLOOKUP(F154,'Appendix 1 Rules'!$A$1:$N$16,14))+IF(F154="i1",VLOOKUP(F154,'Appendix 1 Rules'!$A$1:$N$16,14))+IF(F154="i2",VLOOKUP(F154,'Appendix 1 Rules'!$A$1:$N$16,14))+IF(F154="j",VLOOKUP(F154,'Appendix 1 Rules'!$A$1:$N$16,14))+IF(F154="k",VLOOKUP(F154,'Appendix 1 Rules'!$A$1:$N$16,14)))</f>
        <v/>
      </c>
      <c r="H154" s="93" t="str">
        <f>IF(F154="","",IF(OR(F154="b1",F154="b2",F154="d",F154="f1",F154="f2",F154="h",F154="i1",F154="i2",F154="j",F154="k"),MIN(G154,VLOOKUP(F154,'Appx 1 (Res) Rules'!$A:$D,4,0)),MIN(G154,VLOOKUP(F154,'Appx 1 (Res) Rules'!$A:$D,4,0),SUMPRODUCT(IF(I154="",0,INDEX('Appendix 1 Rules'!$B$2:$B$16,MATCH(F154,'Appendix 1 Rules'!$A$2:$A$16))))+(IF(K154="",0,INDEX('Appendix 1 Rules'!$C$2:$C$16,MATCH(F154,'Appendix 1 Rules'!$A$2:$A$16))))+(IF(M154="",0,INDEX('Appendix 1 Rules'!$D$2:$D$16,MATCH(F154,'Appendix 1 Rules'!$A$2:$A$16))))+(IF(O154="",0,INDEX('Appendix 1 Rules'!$E$2:$E$16,MATCH(F154,'Appendix 1 Rules'!$A$2:$A$16))))+(IF(Q154="",0,INDEX('Appendix 1 Rules'!$F$2:$F$16,MATCH(F154,'Appendix 1 Rules'!$A$2:$A$16))))+(IF(S154="",0,INDEX('Appendix 1 Rules'!$G$2:$G$16,MATCH(F154,'Appendix 1 Rules'!$A$2:$A$16))))+(IF(U154="",0,INDEX('Appendix 1 Rules'!$H$2:$H$16,MATCH(F154,'Appendix 1 Rules'!$A$2:$A$16))))+(IF(W154="",0,INDEX('Appendix 1 Rules'!$I$2:$I$16,MATCH(F154,'Appendix 1 Rules'!$A$2:$A$16))))+(IF(Y154="",0,INDEX('Appendix 1 Rules'!$J$2:$J$16,MATCH(F154,'Appendix 1 Rules'!$A$2:$A$16))))+(IF(AA154="",0,INDEX('Appendix 1 Rules'!$K$2:$K$16,MATCH(F154,'Appendix 1 Rules'!$A$2:$A$16))))+(IF(AC154="",0,INDEX('Appendix 1 Rules'!$L$2:$L$16,MATCH(F154,'Appendix 1 Rules'!$A$2:$A$16))))+(IF(AE154="",0,INDEX('Appendix 1 Rules'!$M$2:$M$16,MATCH(F154,'Appendix 1 Rules'!$A$2:$A$16))))+IF(F154="b1",VLOOKUP(F154,'Appendix 1 Rules'!$A$1:$N$16,14))+IF(F154="b2",VLOOKUP(F154,'Appendix 1 Rules'!$A$1:$N$16,14))+IF(F154="d",VLOOKUP(F154,'Appendix 1 Rules'!$A$1:$N$16,14))+IF(F154="f1",VLOOKUP(F154,'Appendix 1 Rules'!$A$1:$N$16,14))+IF(F154="f2",VLOOKUP(F154,'Appendix 1 Rules'!$A$1:$N$16,14))+IF(F154="g",VLOOKUP(F154,'Appendix 1 Rules'!$A$1:$N$16,14))+IF(F154="h",VLOOKUP(F154,'Appendix 1 Rules'!$A$1:$N$16,14))+IF(F154="i1",VLOOKUP(F154,'Appendix 1 Rules'!$A$1:$N$16,14))+IF(F154="i2",VLOOKUP(F154,'Appendix 1 Rules'!$A$1:$N$16,14))+IF(F154="j",VLOOKUP(F154,'Appendix 1 Rules'!$A$1:$N$16,14))+IF(F154="k",VLOOKUP(F154,'Appendix 1 Rules'!$A$1:$N$16,14)))))</f>
        <v/>
      </c>
      <c r="I154" s="14"/>
      <c r="J154" s="17"/>
      <c r="K154" s="14"/>
      <c r="L154" s="17"/>
      <c r="M154" s="14"/>
      <c r="N154" s="17"/>
      <c r="O154" s="14"/>
      <c r="P154" s="17"/>
      <c r="Q154" s="90"/>
      <c r="R154" s="17"/>
      <c r="S154" s="14"/>
      <c r="T154" s="17"/>
      <c r="U154" s="14"/>
      <c r="V154" s="17"/>
      <c r="W154" s="91"/>
      <c r="X154" s="17"/>
      <c r="Y154" s="91"/>
      <c r="Z154" s="17"/>
      <c r="AA154" s="11"/>
      <c r="AB154" s="16"/>
      <c r="AC154" s="11"/>
      <c r="AD154" s="16"/>
      <c r="AE154" s="11"/>
      <c r="AF154" s="16"/>
    </row>
    <row r="155" spans="1:32" ht="18" customHeight="1" x14ac:dyDescent="0.2">
      <c r="B155" s="92"/>
      <c r="C155" s="12"/>
      <c r="D155" s="13"/>
      <c r="E155" s="12"/>
      <c r="F155" s="11"/>
      <c r="G155" s="26" t="str">
        <f>IF(F155="","",SUMPRODUCT(IF(I155="",0,INDEX('Appendix 1 Rules'!$B$2:$B$16,MATCH(F155,'Appendix 1 Rules'!$A$2:$A$16))))+(IF(K155="",0,INDEX('Appendix 1 Rules'!$C$2:$C$16,MATCH(F155,'Appendix 1 Rules'!$A$2:$A$16))))+(IF(M155="",0,INDEX('Appendix 1 Rules'!$D$2:$D$16,MATCH(F155,'Appendix 1 Rules'!$A$2:$A$16))))+(IF(O155="",0,INDEX('Appendix 1 Rules'!$E$2:$E$16,MATCH(F155,'Appendix 1 Rules'!$A$2:$A$16))))+(IF(Q155="",0,INDEX('Appendix 1 Rules'!$F$2:$F$16,MATCH(F155,'Appendix 1 Rules'!$A$2:$A$16))))+(IF(S155="",0,INDEX('Appendix 1 Rules'!$G$2:$G$16,MATCH(F155,'Appendix 1 Rules'!$A$2:$A$16))))+(IF(U155="",0,INDEX('Appendix 1 Rules'!$H$2:$H$16,MATCH(F155,'Appendix 1 Rules'!$A$2:$A$16))))+(IF(W155="",0,INDEX('Appendix 1 Rules'!$I$2:$I$16,MATCH(F155,'Appendix 1 Rules'!$A$2:$A$16))))+(IF(Y155="",0,INDEX('Appendix 1 Rules'!$J$2:$J$16,MATCH(F155,'Appendix 1 Rules'!$A$2:$A$16))))+(IF(AA155="",0,INDEX('Appendix 1 Rules'!$K$2:$K$16,MATCH(F155,'Appendix 1 Rules'!$A$2:$A$16))))+(IF(AC155="",0,INDEX('Appendix 1 Rules'!$L$2:$L$16,MATCH(F155,'Appendix 1 Rules'!$A$2:$A$16))))+(IF(AE155="",0,INDEX('Appendix 1 Rules'!$M$2:$M$16,MATCH(F155,'Appendix 1 Rules'!$A$2:$A$16))))+IF(F155="b1",VLOOKUP(F155,'Appendix 1 Rules'!$A$1:$N$16,14))+IF(F155="b2",VLOOKUP(F155,'Appendix 1 Rules'!$A$1:$N$16,14))+IF(F155="d",VLOOKUP(F155,'Appendix 1 Rules'!$A$1:$N$16,14))+IF(F155="f1",VLOOKUP(F155,'Appendix 1 Rules'!$A$1:$N$16,14))+IF(F155="f2",VLOOKUP(F155,'Appendix 1 Rules'!$A$1:$N$16,14))+IF(F155="g",VLOOKUP(F155,'Appendix 1 Rules'!$A$1:$N$16,14))+IF(F155="h",VLOOKUP(F155,'Appendix 1 Rules'!$A$1:$N$16,14))+IF(F155="i1",VLOOKUP(F155,'Appendix 1 Rules'!$A$1:$N$16,14))+IF(F155="i2",VLOOKUP(F155,'Appendix 1 Rules'!$A$1:$N$16,14))+IF(F155="j",VLOOKUP(F155,'Appendix 1 Rules'!$A$1:$N$16,14))+IF(F155="k",VLOOKUP(F155,'Appendix 1 Rules'!$A$1:$N$16,14)))</f>
        <v/>
      </c>
      <c r="H155" s="93" t="str">
        <f>IF(F155="","",IF(OR(F155="b1",F155="b2",F155="d",F155="f1",F155="f2",F155="h",F155="i1",F155="i2",F155="j",F155="k"),MIN(G155,VLOOKUP(F155,'Appx 1 (Res) Rules'!$A:$D,4,0)),MIN(G155,VLOOKUP(F155,'Appx 1 (Res) Rules'!$A:$D,4,0),SUMPRODUCT(IF(I155="",0,INDEX('Appendix 1 Rules'!$B$2:$B$16,MATCH(F155,'Appendix 1 Rules'!$A$2:$A$16))))+(IF(K155="",0,INDEX('Appendix 1 Rules'!$C$2:$C$16,MATCH(F155,'Appendix 1 Rules'!$A$2:$A$16))))+(IF(M155="",0,INDEX('Appendix 1 Rules'!$D$2:$D$16,MATCH(F155,'Appendix 1 Rules'!$A$2:$A$16))))+(IF(O155="",0,INDEX('Appendix 1 Rules'!$E$2:$E$16,MATCH(F155,'Appendix 1 Rules'!$A$2:$A$16))))+(IF(Q155="",0,INDEX('Appendix 1 Rules'!$F$2:$F$16,MATCH(F155,'Appendix 1 Rules'!$A$2:$A$16))))+(IF(S155="",0,INDEX('Appendix 1 Rules'!$G$2:$G$16,MATCH(F155,'Appendix 1 Rules'!$A$2:$A$16))))+(IF(U155="",0,INDEX('Appendix 1 Rules'!$H$2:$H$16,MATCH(F155,'Appendix 1 Rules'!$A$2:$A$16))))+(IF(W155="",0,INDEX('Appendix 1 Rules'!$I$2:$I$16,MATCH(F155,'Appendix 1 Rules'!$A$2:$A$16))))+(IF(Y155="",0,INDEX('Appendix 1 Rules'!$J$2:$J$16,MATCH(F155,'Appendix 1 Rules'!$A$2:$A$16))))+(IF(AA155="",0,INDEX('Appendix 1 Rules'!$K$2:$K$16,MATCH(F155,'Appendix 1 Rules'!$A$2:$A$16))))+(IF(AC155="",0,INDEX('Appendix 1 Rules'!$L$2:$L$16,MATCH(F155,'Appendix 1 Rules'!$A$2:$A$16))))+(IF(AE155="",0,INDEX('Appendix 1 Rules'!$M$2:$M$16,MATCH(F155,'Appendix 1 Rules'!$A$2:$A$16))))+IF(F155="b1",VLOOKUP(F155,'Appendix 1 Rules'!$A$1:$N$16,14))+IF(F155="b2",VLOOKUP(F155,'Appendix 1 Rules'!$A$1:$N$16,14))+IF(F155="d",VLOOKUP(F155,'Appendix 1 Rules'!$A$1:$N$16,14))+IF(F155="f1",VLOOKUP(F155,'Appendix 1 Rules'!$A$1:$N$16,14))+IF(F155="f2",VLOOKUP(F155,'Appendix 1 Rules'!$A$1:$N$16,14))+IF(F155="g",VLOOKUP(F155,'Appendix 1 Rules'!$A$1:$N$16,14))+IF(F155="h",VLOOKUP(F155,'Appendix 1 Rules'!$A$1:$N$16,14))+IF(F155="i1",VLOOKUP(F155,'Appendix 1 Rules'!$A$1:$N$16,14))+IF(F155="i2",VLOOKUP(F155,'Appendix 1 Rules'!$A$1:$N$16,14))+IF(F155="j",VLOOKUP(F155,'Appendix 1 Rules'!$A$1:$N$16,14))+IF(F155="k",VLOOKUP(F155,'Appendix 1 Rules'!$A$1:$N$16,14)))))</f>
        <v/>
      </c>
      <c r="I155" s="15"/>
      <c r="J155" s="16"/>
      <c r="K155" s="15"/>
      <c r="L155" s="16"/>
      <c r="M155" s="15"/>
      <c r="N155" s="16"/>
      <c r="O155" s="15"/>
      <c r="P155" s="16"/>
      <c r="Q155" s="15"/>
      <c r="R155" s="16"/>
      <c r="S155" s="15"/>
      <c r="T155" s="16"/>
      <c r="U155" s="15"/>
      <c r="V155" s="16"/>
      <c r="W155" s="15"/>
      <c r="X155" s="16"/>
      <c r="Y155" s="15"/>
      <c r="Z155" s="16"/>
      <c r="AA155" s="11"/>
      <c r="AB155" s="16"/>
      <c r="AC155" s="11"/>
      <c r="AD155" s="16"/>
      <c r="AE155" s="11"/>
      <c r="AF155" s="16"/>
    </row>
    <row r="156" spans="1:32" ht="18" customHeight="1" x14ac:dyDescent="0.2">
      <c r="B156" s="92"/>
      <c r="C156" s="12"/>
      <c r="D156" s="13"/>
      <c r="E156" s="12"/>
      <c r="F156" s="11"/>
      <c r="G156" s="26" t="str">
        <f>IF(F156="","",SUMPRODUCT(IF(I156="",0,INDEX('Appendix 1 Rules'!$B$2:$B$16,MATCH(F156,'Appendix 1 Rules'!$A$2:$A$16))))+(IF(K156="",0,INDEX('Appendix 1 Rules'!$C$2:$C$16,MATCH(F156,'Appendix 1 Rules'!$A$2:$A$16))))+(IF(M156="",0,INDEX('Appendix 1 Rules'!$D$2:$D$16,MATCH(F156,'Appendix 1 Rules'!$A$2:$A$16))))+(IF(O156="",0,INDEX('Appendix 1 Rules'!$E$2:$E$16,MATCH(F156,'Appendix 1 Rules'!$A$2:$A$16))))+(IF(Q156="",0,INDEX('Appendix 1 Rules'!$F$2:$F$16,MATCH(F156,'Appendix 1 Rules'!$A$2:$A$16))))+(IF(S156="",0,INDEX('Appendix 1 Rules'!$G$2:$G$16,MATCH(F156,'Appendix 1 Rules'!$A$2:$A$16))))+(IF(U156="",0,INDEX('Appendix 1 Rules'!$H$2:$H$16,MATCH(F156,'Appendix 1 Rules'!$A$2:$A$16))))+(IF(W156="",0,INDEX('Appendix 1 Rules'!$I$2:$I$16,MATCH(F156,'Appendix 1 Rules'!$A$2:$A$16))))+(IF(Y156="",0,INDEX('Appendix 1 Rules'!$J$2:$J$16,MATCH(F156,'Appendix 1 Rules'!$A$2:$A$16))))+(IF(AA156="",0,INDEX('Appendix 1 Rules'!$K$2:$K$16,MATCH(F156,'Appendix 1 Rules'!$A$2:$A$16))))+(IF(AC156="",0,INDEX('Appendix 1 Rules'!$L$2:$L$16,MATCH(F156,'Appendix 1 Rules'!$A$2:$A$16))))+(IF(AE156="",0,INDEX('Appendix 1 Rules'!$M$2:$M$16,MATCH(F156,'Appendix 1 Rules'!$A$2:$A$16))))+IF(F156="b1",VLOOKUP(F156,'Appendix 1 Rules'!$A$1:$N$16,14))+IF(F156="b2",VLOOKUP(F156,'Appendix 1 Rules'!$A$1:$N$16,14))+IF(F156="d",VLOOKUP(F156,'Appendix 1 Rules'!$A$1:$N$16,14))+IF(F156="f1",VLOOKUP(F156,'Appendix 1 Rules'!$A$1:$N$16,14))+IF(F156="f2",VLOOKUP(F156,'Appendix 1 Rules'!$A$1:$N$16,14))+IF(F156="g",VLOOKUP(F156,'Appendix 1 Rules'!$A$1:$N$16,14))+IF(F156="h",VLOOKUP(F156,'Appendix 1 Rules'!$A$1:$N$16,14))+IF(F156="i1",VLOOKUP(F156,'Appendix 1 Rules'!$A$1:$N$16,14))+IF(F156="i2",VLOOKUP(F156,'Appendix 1 Rules'!$A$1:$N$16,14))+IF(F156="j",VLOOKUP(F156,'Appendix 1 Rules'!$A$1:$N$16,14))+IF(F156="k",VLOOKUP(F156,'Appendix 1 Rules'!$A$1:$N$16,14)))</f>
        <v/>
      </c>
      <c r="H156" s="93" t="str">
        <f>IF(F156="","",IF(OR(F156="b1",F156="b2",F156="d",F156="f1",F156="f2",F156="h",F156="i1",F156="i2",F156="j",F156="k"),MIN(G156,VLOOKUP(F156,'Appx 1 (Res) Rules'!$A:$D,4,0)),MIN(G156,VLOOKUP(F156,'Appx 1 (Res) Rules'!$A:$D,4,0),SUMPRODUCT(IF(I156="",0,INDEX('Appendix 1 Rules'!$B$2:$B$16,MATCH(F156,'Appendix 1 Rules'!$A$2:$A$16))))+(IF(K156="",0,INDEX('Appendix 1 Rules'!$C$2:$C$16,MATCH(F156,'Appendix 1 Rules'!$A$2:$A$16))))+(IF(M156="",0,INDEX('Appendix 1 Rules'!$D$2:$D$16,MATCH(F156,'Appendix 1 Rules'!$A$2:$A$16))))+(IF(O156="",0,INDEX('Appendix 1 Rules'!$E$2:$E$16,MATCH(F156,'Appendix 1 Rules'!$A$2:$A$16))))+(IF(Q156="",0,INDEX('Appendix 1 Rules'!$F$2:$F$16,MATCH(F156,'Appendix 1 Rules'!$A$2:$A$16))))+(IF(S156="",0,INDEX('Appendix 1 Rules'!$G$2:$G$16,MATCH(F156,'Appendix 1 Rules'!$A$2:$A$16))))+(IF(U156="",0,INDEX('Appendix 1 Rules'!$H$2:$H$16,MATCH(F156,'Appendix 1 Rules'!$A$2:$A$16))))+(IF(W156="",0,INDEX('Appendix 1 Rules'!$I$2:$I$16,MATCH(F156,'Appendix 1 Rules'!$A$2:$A$16))))+(IF(Y156="",0,INDEX('Appendix 1 Rules'!$J$2:$J$16,MATCH(F156,'Appendix 1 Rules'!$A$2:$A$16))))+(IF(AA156="",0,INDEX('Appendix 1 Rules'!$K$2:$K$16,MATCH(F156,'Appendix 1 Rules'!$A$2:$A$16))))+(IF(AC156="",0,INDEX('Appendix 1 Rules'!$L$2:$L$16,MATCH(F156,'Appendix 1 Rules'!$A$2:$A$16))))+(IF(AE156="",0,INDEX('Appendix 1 Rules'!$M$2:$M$16,MATCH(F156,'Appendix 1 Rules'!$A$2:$A$16))))+IF(F156="b1",VLOOKUP(F156,'Appendix 1 Rules'!$A$1:$N$16,14))+IF(F156="b2",VLOOKUP(F156,'Appendix 1 Rules'!$A$1:$N$16,14))+IF(F156="d",VLOOKUP(F156,'Appendix 1 Rules'!$A$1:$N$16,14))+IF(F156="f1",VLOOKUP(F156,'Appendix 1 Rules'!$A$1:$N$16,14))+IF(F156="f2",VLOOKUP(F156,'Appendix 1 Rules'!$A$1:$N$16,14))+IF(F156="g",VLOOKUP(F156,'Appendix 1 Rules'!$A$1:$N$16,14))+IF(F156="h",VLOOKUP(F156,'Appendix 1 Rules'!$A$1:$N$16,14))+IF(F156="i1",VLOOKUP(F156,'Appendix 1 Rules'!$A$1:$N$16,14))+IF(F156="i2",VLOOKUP(F156,'Appendix 1 Rules'!$A$1:$N$16,14))+IF(F156="j",VLOOKUP(F156,'Appendix 1 Rules'!$A$1:$N$16,14))+IF(F156="k",VLOOKUP(F156,'Appendix 1 Rules'!$A$1:$N$16,14)))))</f>
        <v/>
      </c>
      <c r="I156" s="14"/>
      <c r="J156" s="17"/>
      <c r="K156" s="14"/>
      <c r="L156" s="17"/>
      <c r="M156" s="14"/>
      <c r="N156" s="17"/>
      <c r="O156" s="14"/>
      <c r="P156" s="17"/>
      <c r="Q156" s="90"/>
      <c r="R156" s="17"/>
      <c r="S156" s="14"/>
      <c r="T156" s="17"/>
      <c r="U156" s="14"/>
      <c r="V156" s="17"/>
      <c r="W156" s="91"/>
      <c r="X156" s="17"/>
      <c r="Y156" s="91"/>
      <c r="Z156" s="17"/>
      <c r="AA156" s="11"/>
      <c r="AB156" s="16"/>
      <c r="AC156" s="11"/>
      <c r="AD156" s="16"/>
      <c r="AE156" s="11"/>
      <c r="AF156" s="16"/>
    </row>
    <row r="157" spans="1:32" ht="18" customHeight="1" x14ac:dyDescent="0.2">
      <c r="B157" s="92"/>
      <c r="C157" s="12"/>
      <c r="D157" s="13"/>
      <c r="E157" s="12"/>
      <c r="F157" s="11"/>
      <c r="G157" s="26" t="str">
        <f>IF(F157="","",SUMPRODUCT(IF(I157="",0,INDEX('Appendix 1 Rules'!$B$2:$B$16,MATCH(F157,'Appendix 1 Rules'!$A$2:$A$16))))+(IF(K157="",0,INDEX('Appendix 1 Rules'!$C$2:$C$16,MATCH(F157,'Appendix 1 Rules'!$A$2:$A$16))))+(IF(M157="",0,INDEX('Appendix 1 Rules'!$D$2:$D$16,MATCH(F157,'Appendix 1 Rules'!$A$2:$A$16))))+(IF(O157="",0,INDEX('Appendix 1 Rules'!$E$2:$E$16,MATCH(F157,'Appendix 1 Rules'!$A$2:$A$16))))+(IF(Q157="",0,INDEX('Appendix 1 Rules'!$F$2:$F$16,MATCH(F157,'Appendix 1 Rules'!$A$2:$A$16))))+(IF(S157="",0,INDEX('Appendix 1 Rules'!$G$2:$G$16,MATCH(F157,'Appendix 1 Rules'!$A$2:$A$16))))+(IF(U157="",0,INDEX('Appendix 1 Rules'!$H$2:$H$16,MATCH(F157,'Appendix 1 Rules'!$A$2:$A$16))))+(IF(W157="",0,INDEX('Appendix 1 Rules'!$I$2:$I$16,MATCH(F157,'Appendix 1 Rules'!$A$2:$A$16))))+(IF(Y157="",0,INDEX('Appendix 1 Rules'!$J$2:$J$16,MATCH(F157,'Appendix 1 Rules'!$A$2:$A$16))))+(IF(AA157="",0,INDEX('Appendix 1 Rules'!$K$2:$K$16,MATCH(F157,'Appendix 1 Rules'!$A$2:$A$16))))+(IF(AC157="",0,INDEX('Appendix 1 Rules'!$L$2:$L$16,MATCH(F157,'Appendix 1 Rules'!$A$2:$A$16))))+(IF(AE157="",0,INDEX('Appendix 1 Rules'!$M$2:$M$16,MATCH(F157,'Appendix 1 Rules'!$A$2:$A$16))))+IF(F157="b1",VLOOKUP(F157,'Appendix 1 Rules'!$A$1:$N$16,14))+IF(F157="b2",VLOOKUP(F157,'Appendix 1 Rules'!$A$1:$N$16,14))+IF(F157="d",VLOOKUP(F157,'Appendix 1 Rules'!$A$1:$N$16,14))+IF(F157="f1",VLOOKUP(F157,'Appendix 1 Rules'!$A$1:$N$16,14))+IF(F157="f2",VLOOKUP(F157,'Appendix 1 Rules'!$A$1:$N$16,14))+IF(F157="g",VLOOKUP(F157,'Appendix 1 Rules'!$A$1:$N$16,14))+IF(F157="h",VLOOKUP(F157,'Appendix 1 Rules'!$A$1:$N$16,14))+IF(F157="i1",VLOOKUP(F157,'Appendix 1 Rules'!$A$1:$N$16,14))+IF(F157="i2",VLOOKUP(F157,'Appendix 1 Rules'!$A$1:$N$16,14))+IF(F157="j",VLOOKUP(F157,'Appendix 1 Rules'!$A$1:$N$16,14))+IF(F157="k",VLOOKUP(F157,'Appendix 1 Rules'!$A$1:$N$16,14)))</f>
        <v/>
      </c>
      <c r="H157" s="93" t="str">
        <f>IF(F157="","",IF(OR(F157="b1",F157="b2",F157="d",F157="f1",F157="f2",F157="h",F157="i1",F157="i2",F157="j",F157="k"),MIN(G157,VLOOKUP(F157,'Appx 1 (Res) Rules'!$A:$D,4,0)),MIN(G157,VLOOKUP(F157,'Appx 1 (Res) Rules'!$A:$D,4,0),SUMPRODUCT(IF(I157="",0,INDEX('Appendix 1 Rules'!$B$2:$B$16,MATCH(F157,'Appendix 1 Rules'!$A$2:$A$16))))+(IF(K157="",0,INDEX('Appendix 1 Rules'!$C$2:$C$16,MATCH(F157,'Appendix 1 Rules'!$A$2:$A$16))))+(IF(M157="",0,INDEX('Appendix 1 Rules'!$D$2:$D$16,MATCH(F157,'Appendix 1 Rules'!$A$2:$A$16))))+(IF(O157="",0,INDEX('Appendix 1 Rules'!$E$2:$E$16,MATCH(F157,'Appendix 1 Rules'!$A$2:$A$16))))+(IF(Q157="",0,INDEX('Appendix 1 Rules'!$F$2:$F$16,MATCH(F157,'Appendix 1 Rules'!$A$2:$A$16))))+(IF(S157="",0,INDEX('Appendix 1 Rules'!$G$2:$G$16,MATCH(F157,'Appendix 1 Rules'!$A$2:$A$16))))+(IF(U157="",0,INDEX('Appendix 1 Rules'!$H$2:$H$16,MATCH(F157,'Appendix 1 Rules'!$A$2:$A$16))))+(IF(W157="",0,INDEX('Appendix 1 Rules'!$I$2:$I$16,MATCH(F157,'Appendix 1 Rules'!$A$2:$A$16))))+(IF(Y157="",0,INDEX('Appendix 1 Rules'!$J$2:$J$16,MATCH(F157,'Appendix 1 Rules'!$A$2:$A$16))))+(IF(AA157="",0,INDEX('Appendix 1 Rules'!$K$2:$K$16,MATCH(F157,'Appendix 1 Rules'!$A$2:$A$16))))+(IF(AC157="",0,INDEX('Appendix 1 Rules'!$L$2:$L$16,MATCH(F157,'Appendix 1 Rules'!$A$2:$A$16))))+(IF(AE157="",0,INDEX('Appendix 1 Rules'!$M$2:$M$16,MATCH(F157,'Appendix 1 Rules'!$A$2:$A$16))))+IF(F157="b1",VLOOKUP(F157,'Appendix 1 Rules'!$A$1:$N$16,14))+IF(F157="b2",VLOOKUP(F157,'Appendix 1 Rules'!$A$1:$N$16,14))+IF(F157="d",VLOOKUP(F157,'Appendix 1 Rules'!$A$1:$N$16,14))+IF(F157="f1",VLOOKUP(F157,'Appendix 1 Rules'!$A$1:$N$16,14))+IF(F157="f2",VLOOKUP(F157,'Appendix 1 Rules'!$A$1:$N$16,14))+IF(F157="g",VLOOKUP(F157,'Appendix 1 Rules'!$A$1:$N$16,14))+IF(F157="h",VLOOKUP(F157,'Appendix 1 Rules'!$A$1:$N$16,14))+IF(F157="i1",VLOOKUP(F157,'Appendix 1 Rules'!$A$1:$N$16,14))+IF(F157="i2",VLOOKUP(F157,'Appendix 1 Rules'!$A$1:$N$16,14))+IF(F157="j",VLOOKUP(F157,'Appendix 1 Rules'!$A$1:$N$16,14))+IF(F157="k",VLOOKUP(F157,'Appendix 1 Rules'!$A$1:$N$16,14)))))</f>
        <v/>
      </c>
      <c r="I157" s="15"/>
      <c r="J157" s="16"/>
      <c r="K157" s="15"/>
      <c r="L157" s="16"/>
      <c r="M157" s="15"/>
      <c r="N157" s="16"/>
      <c r="O157" s="15"/>
      <c r="P157" s="16"/>
      <c r="Q157" s="15"/>
      <c r="R157" s="16"/>
      <c r="S157" s="15"/>
      <c r="T157" s="16"/>
      <c r="U157" s="15"/>
      <c r="V157" s="16"/>
      <c r="W157" s="15"/>
      <c r="X157" s="16"/>
      <c r="Y157" s="15"/>
      <c r="Z157" s="16"/>
      <c r="AA157" s="11"/>
      <c r="AB157" s="16"/>
      <c r="AC157" s="11"/>
      <c r="AD157" s="16"/>
      <c r="AE157" s="11"/>
      <c r="AF157" s="16"/>
    </row>
    <row r="158" spans="1:32" ht="18" customHeight="1" x14ac:dyDescent="0.2">
      <c r="B158" s="92"/>
      <c r="C158" s="12"/>
      <c r="D158" s="13"/>
      <c r="E158" s="12"/>
      <c r="F158" s="11"/>
      <c r="G158" s="26" t="str">
        <f>IF(F158="","",SUMPRODUCT(IF(I158="",0,INDEX('Appendix 1 Rules'!$B$2:$B$16,MATCH(F158,'Appendix 1 Rules'!$A$2:$A$16))))+(IF(K158="",0,INDEX('Appendix 1 Rules'!$C$2:$C$16,MATCH(F158,'Appendix 1 Rules'!$A$2:$A$16))))+(IF(M158="",0,INDEX('Appendix 1 Rules'!$D$2:$D$16,MATCH(F158,'Appendix 1 Rules'!$A$2:$A$16))))+(IF(O158="",0,INDEX('Appendix 1 Rules'!$E$2:$E$16,MATCH(F158,'Appendix 1 Rules'!$A$2:$A$16))))+(IF(Q158="",0,INDEX('Appendix 1 Rules'!$F$2:$F$16,MATCH(F158,'Appendix 1 Rules'!$A$2:$A$16))))+(IF(S158="",0,INDEX('Appendix 1 Rules'!$G$2:$G$16,MATCH(F158,'Appendix 1 Rules'!$A$2:$A$16))))+(IF(U158="",0,INDEX('Appendix 1 Rules'!$H$2:$H$16,MATCH(F158,'Appendix 1 Rules'!$A$2:$A$16))))+(IF(W158="",0,INDEX('Appendix 1 Rules'!$I$2:$I$16,MATCH(F158,'Appendix 1 Rules'!$A$2:$A$16))))+(IF(Y158="",0,INDEX('Appendix 1 Rules'!$J$2:$J$16,MATCH(F158,'Appendix 1 Rules'!$A$2:$A$16))))+(IF(AA158="",0,INDEX('Appendix 1 Rules'!$K$2:$K$16,MATCH(F158,'Appendix 1 Rules'!$A$2:$A$16))))+(IF(AC158="",0,INDEX('Appendix 1 Rules'!$L$2:$L$16,MATCH(F158,'Appendix 1 Rules'!$A$2:$A$16))))+(IF(AE158="",0,INDEX('Appendix 1 Rules'!$M$2:$M$16,MATCH(F158,'Appendix 1 Rules'!$A$2:$A$16))))+IF(F158="b1",VLOOKUP(F158,'Appendix 1 Rules'!$A$1:$N$16,14))+IF(F158="b2",VLOOKUP(F158,'Appendix 1 Rules'!$A$1:$N$16,14))+IF(F158="d",VLOOKUP(F158,'Appendix 1 Rules'!$A$1:$N$16,14))+IF(F158="f1",VLOOKUP(F158,'Appendix 1 Rules'!$A$1:$N$16,14))+IF(F158="f2",VLOOKUP(F158,'Appendix 1 Rules'!$A$1:$N$16,14))+IF(F158="g",VLOOKUP(F158,'Appendix 1 Rules'!$A$1:$N$16,14))+IF(F158="h",VLOOKUP(F158,'Appendix 1 Rules'!$A$1:$N$16,14))+IF(F158="i1",VLOOKUP(F158,'Appendix 1 Rules'!$A$1:$N$16,14))+IF(F158="i2",VLOOKUP(F158,'Appendix 1 Rules'!$A$1:$N$16,14))+IF(F158="j",VLOOKUP(F158,'Appendix 1 Rules'!$A$1:$N$16,14))+IF(F158="k",VLOOKUP(F158,'Appendix 1 Rules'!$A$1:$N$16,14)))</f>
        <v/>
      </c>
      <c r="H158" s="93" t="str">
        <f>IF(F158="","",IF(OR(F158="b1",F158="b2",F158="d",F158="f1",F158="f2",F158="h",F158="i1",F158="i2",F158="j",F158="k"),MIN(G158,VLOOKUP(F158,'Appx 1 (Res) Rules'!$A:$D,4,0)),MIN(G158,VLOOKUP(F158,'Appx 1 (Res) Rules'!$A:$D,4,0),SUMPRODUCT(IF(I158="",0,INDEX('Appendix 1 Rules'!$B$2:$B$16,MATCH(F158,'Appendix 1 Rules'!$A$2:$A$16))))+(IF(K158="",0,INDEX('Appendix 1 Rules'!$C$2:$C$16,MATCH(F158,'Appendix 1 Rules'!$A$2:$A$16))))+(IF(M158="",0,INDEX('Appendix 1 Rules'!$D$2:$D$16,MATCH(F158,'Appendix 1 Rules'!$A$2:$A$16))))+(IF(O158="",0,INDEX('Appendix 1 Rules'!$E$2:$E$16,MATCH(F158,'Appendix 1 Rules'!$A$2:$A$16))))+(IF(Q158="",0,INDEX('Appendix 1 Rules'!$F$2:$F$16,MATCH(F158,'Appendix 1 Rules'!$A$2:$A$16))))+(IF(S158="",0,INDEX('Appendix 1 Rules'!$G$2:$G$16,MATCH(F158,'Appendix 1 Rules'!$A$2:$A$16))))+(IF(U158="",0,INDEX('Appendix 1 Rules'!$H$2:$H$16,MATCH(F158,'Appendix 1 Rules'!$A$2:$A$16))))+(IF(W158="",0,INDEX('Appendix 1 Rules'!$I$2:$I$16,MATCH(F158,'Appendix 1 Rules'!$A$2:$A$16))))+(IF(Y158="",0,INDEX('Appendix 1 Rules'!$J$2:$J$16,MATCH(F158,'Appendix 1 Rules'!$A$2:$A$16))))+(IF(AA158="",0,INDEX('Appendix 1 Rules'!$K$2:$K$16,MATCH(F158,'Appendix 1 Rules'!$A$2:$A$16))))+(IF(AC158="",0,INDEX('Appendix 1 Rules'!$L$2:$L$16,MATCH(F158,'Appendix 1 Rules'!$A$2:$A$16))))+(IF(AE158="",0,INDEX('Appendix 1 Rules'!$M$2:$M$16,MATCH(F158,'Appendix 1 Rules'!$A$2:$A$16))))+IF(F158="b1",VLOOKUP(F158,'Appendix 1 Rules'!$A$1:$N$16,14))+IF(F158="b2",VLOOKUP(F158,'Appendix 1 Rules'!$A$1:$N$16,14))+IF(F158="d",VLOOKUP(F158,'Appendix 1 Rules'!$A$1:$N$16,14))+IF(F158="f1",VLOOKUP(F158,'Appendix 1 Rules'!$A$1:$N$16,14))+IF(F158="f2",VLOOKUP(F158,'Appendix 1 Rules'!$A$1:$N$16,14))+IF(F158="g",VLOOKUP(F158,'Appendix 1 Rules'!$A$1:$N$16,14))+IF(F158="h",VLOOKUP(F158,'Appendix 1 Rules'!$A$1:$N$16,14))+IF(F158="i1",VLOOKUP(F158,'Appendix 1 Rules'!$A$1:$N$16,14))+IF(F158="i2",VLOOKUP(F158,'Appendix 1 Rules'!$A$1:$N$16,14))+IF(F158="j",VLOOKUP(F158,'Appendix 1 Rules'!$A$1:$N$16,14))+IF(F158="k",VLOOKUP(F158,'Appendix 1 Rules'!$A$1:$N$16,14)))))</f>
        <v/>
      </c>
      <c r="I158" s="14"/>
      <c r="J158" s="17"/>
      <c r="K158" s="14"/>
      <c r="L158" s="17"/>
      <c r="M158" s="14"/>
      <c r="N158" s="17"/>
      <c r="O158" s="14"/>
      <c r="P158" s="17"/>
      <c r="Q158" s="90"/>
      <c r="R158" s="17"/>
      <c r="S158" s="14"/>
      <c r="T158" s="17"/>
      <c r="U158" s="14"/>
      <c r="V158" s="17"/>
      <c r="W158" s="91"/>
      <c r="X158" s="17"/>
      <c r="Y158" s="91"/>
      <c r="Z158" s="17"/>
      <c r="AA158" s="11"/>
      <c r="AB158" s="16"/>
      <c r="AC158" s="11"/>
      <c r="AD158" s="16"/>
      <c r="AE158" s="11"/>
      <c r="AF158" s="16"/>
    </row>
    <row r="159" spans="1:32" ht="18" customHeight="1" x14ac:dyDescent="0.2">
      <c r="B159" s="92"/>
      <c r="C159" s="12"/>
      <c r="D159" s="13"/>
      <c r="E159" s="12"/>
      <c r="F159" s="11"/>
      <c r="G159" s="26" t="str">
        <f>IF(F159="","",SUMPRODUCT(IF(I159="",0,INDEX('Appendix 1 Rules'!$B$2:$B$16,MATCH(F159,'Appendix 1 Rules'!$A$2:$A$16))))+(IF(K159="",0,INDEX('Appendix 1 Rules'!$C$2:$C$16,MATCH(F159,'Appendix 1 Rules'!$A$2:$A$16))))+(IF(M159="",0,INDEX('Appendix 1 Rules'!$D$2:$D$16,MATCH(F159,'Appendix 1 Rules'!$A$2:$A$16))))+(IF(O159="",0,INDEX('Appendix 1 Rules'!$E$2:$E$16,MATCH(F159,'Appendix 1 Rules'!$A$2:$A$16))))+(IF(Q159="",0,INDEX('Appendix 1 Rules'!$F$2:$F$16,MATCH(F159,'Appendix 1 Rules'!$A$2:$A$16))))+(IF(S159="",0,INDEX('Appendix 1 Rules'!$G$2:$G$16,MATCH(F159,'Appendix 1 Rules'!$A$2:$A$16))))+(IF(U159="",0,INDEX('Appendix 1 Rules'!$H$2:$H$16,MATCH(F159,'Appendix 1 Rules'!$A$2:$A$16))))+(IF(W159="",0,INDEX('Appendix 1 Rules'!$I$2:$I$16,MATCH(F159,'Appendix 1 Rules'!$A$2:$A$16))))+(IF(Y159="",0,INDEX('Appendix 1 Rules'!$J$2:$J$16,MATCH(F159,'Appendix 1 Rules'!$A$2:$A$16))))+(IF(AA159="",0,INDEX('Appendix 1 Rules'!$K$2:$K$16,MATCH(F159,'Appendix 1 Rules'!$A$2:$A$16))))+(IF(AC159="",0,INDEX('Appendix 1 Rules'!$L$2:$L$16,MATCH(F159,'Appendix 1 Rules'!$A$2:$A$16))))+(IF(AE159="",0,INDEX('Appendix 1 Rules'!$M$2:$M$16,MATCH(F159,'Appendix 1 Rules'!$A$2:$A$16))))+IF(F159="b1",VLOOKUP(F159,'Appendix 1 Rules'!$A$1:$N$16,14))+IF(F159="b2",VLOOKUP(F159,'Appendix 1 Rules'!$A$1:$N$16,14))+IF(F159="d",VLOOKUP(F159,'Appendix 1 Rules'!$A$1:$N$16,14))+IF(F159="f1",VLOOKUP(F159,'Appendix 1 Rules'!$A$1:$N$16,14))+IF(F159="f2",VLOOKUP(F159,'Appendix 1 Rules'!$A$1:$N$16,14))+IF(F159="g",VLOOKUP(F159,'Appendix 1 Rules'!$A$1:$N$16,14))+IF(F159="h",VLOOKUP(F159,'Appendix 1 Rules'!$A$1:$N$16,14))+IF(F159="i1",VLOOKUP(F159,'Appendix 1 Rules'!$A$1:$N$16,14))+IF(F159="i2",VLOOKUP(F159,'Appendix 1 Rules'!$A$1:$N$16,14))+IF(F159="j",VLOOKUP(F159,'Appendix 1 Rules'!$A$1:$N$16,14))+IF(F159="k",VLOOKUP(F159,'Appendix 1 Rules'!$A$1:$N$16,14)))</f>
        <v/>
      </c>
      <c r="H159" s="93" t="str">
        <f>IF(F159="","",IF(OR(F159="b1",F159="b2",F159="d",F159="f1",F159="f2",F159="h",F159="i1",F159="i2",F159="j",F159="k"),MIN(G159,VLOOKUP(F159,'Appx 1 (Res) Rules'!$A:$D,4,0)),MIN(G159,VLOOKUP(F159,'Appx 1 (Res) Rules'!$A:$D,4,0),SUMPRODUCT(IF(I159="",0,INDEX('Appendix 1 Rules'!$B$2:$B$16,MATCH(F159,'Appendix 1 Rules'!$A$2:$A$16))))+(IF(K159="",0,INDEX('Appendix 1 Rules'!$C$2:$C$16,MATCH(F159,'Appendix 1 Rules'!$A$2:$A$16))))+(IF(M159="",0,INDEX('Appendix 1 Rules'!$D$2:$D$16,MATCH(F159,'Appendix 1 Rules'!$A$2:$A$16))))+(IF(O159="",0,INDEX('Appendix 1 Rules'!$E$2:$E$16,MATCH(F159,'Appendix 1 Rules'!$A$2:$A$16))))+(IF(Q159="",0,INDEX('Appendix 1 Rules'!$F$2:$F$16,MATCH(F159,'Appendix 1 Rules'!$A$2:$A$16))))+(IF(S159="",0,INDEX('Appendix 1 Rules'!$G$2:$G$16,MATCH(F159,'Appendix 1 Rules'!$A$2:$A$16))))+(IF(U159="",0,INDEX('Appendix 1 Rules'!$H$2:$H$16,MATCH(F159,'Appendix 1 Rules'!$A$2:$A$16))))+(IF(W159="",0,INDEX('Appendix 1 Rules'!$I$2:$I$16,MATCH(F159,'Appendix 1 Rules'!$A$2:$A$16))))+(IF(Y159="",0,INDEX('Appendix 1 Rules'!$J$2:$J$16,MATCH(F159,'Appendix 1 Rules'!$A$2:$A$16))))+(IF(AA159="",0,INDEX('Appendix 1 Rules'!$K$2:$K$16,MATCH(F159,'Appendix 1 Rules'!$A$2:$A$16))))+(IF(AC159="",0,INDEX('Appendix 1 Rules'!$L$2:$L$16,MATCH(F159,'Appendix 1 Rules'!$A$2:$A$16))))+(IF(AE159="",0,INDEX('Appendix 1 Rules'!$M$2:$M$16,MATCH(F159,'Appendix 1 Rules'!$A$2:$A$16))))+IF(F159="b1",VLOOKUP(F159,'Appendix 1 Rules'!$A$1:$N$16,14))+IF(F159="b2",VLOOKUP(F159,'Appendix 1 Rules'!$A$1:$N$16,14))+IF(F159="d",VLOOKUP(F159,'Appendix 1 Rules'!$A$1:$N$16,14))+IF(F159="f1",VLOOKUP(F159,'Appendix 1 Rules'!$A$1:$N$16,14))+IF(F159="f2",VLOOKUP(F159,'Appendix 1 Rules'!$A$1:$N$16,14))+IF(F159="g",VLOOKUP(F159,'Appendix 1 Rules'!$A$1:$N$16,14))+IF(F159="h",VLOOKUP(F159,'Appendix 1 Rules'!$A$1:$N$16,14))+IF(F159="i1",VLOOKUP(F159,'Appendix 1 Rules'!$A$1:$N$16,14))+IF(F159="i2",VLOOKUP(F159,'Appendix 1 Rules'!$A$1:$N$16,14))+IF(F159="j",VLOOKUP(F159,'Appendix 1 Rules'!$A$1:$N$16,14))+IF(F159="k",VLOOKUP(F159,'Appendix 1 Rules'!$A$1:$N$16,14)))))</f>
        <v/>
      </c>
      <c r="I159" s="15"/>
      <c r="J159" s="16"/>
      <c r="K159" s="15"/>
      <c r="L159" s="16"/>
      <c r="M159" s="15"/>
      <c r="N159" s="16"/>
      <c r="O159" s="15"/>
      <c r="P159" s="16"/>
      <c r="Q159" s="15"/>
      <c r="R159" s="16"/>
      <c r="S159" s="15"/>
      <c r="T159" s="16"/>
      <c r="U159" s="15"/>
      <c r="V159" s="16"/>
      <c r="W159" s="15"/>
      <c r="X159" s="16"/>
      <c r="Y159" s="15"/>
      <c r="Z159" s="16"/>
      <c r="AA159" s="11"/>
      <c r="AB159" s="16"/>
      <c r="AC159" s="11"/>
      <c r="AD159" s="16"/>
      <c r="AE159" s="11"/>
      <c r="AF159" s="16"/>
    </row>
    <row r="160" spans="1:32" ht="18" customHeight="1" x14ac:dyDescent="0.2">
      <c r="B160" s="92"/>
      <c r="C160" s="12"/>
      <c r="D160" s="13"/>
      <c r="E160" s="12"/>
      <c r="F160" s="11"/>
      <c r="G160" s="26" t="str">
        <f>IF(F160="","",SUMPRODUCT(IF(I160="",0,INDEX('Appendix 1 Rules'!$B$2:$B$16,MATCH(F160,'Appendix 1 Rules'!$A$2:$A$16))))+(IF(K160="",0,INDEX('Appendix 1 Rules'!$C$2:$C$16,MATCH(F160,'Appendix 1 Rules'!$A$2:$A$16))))+(IF(M160="",0,INDEX('Appendix 1 Rules'!$D$2:$D$16,MATCH(F160,'Appendix 1 Rules'!$A$2:$A$16))))+(IF(O160="",0,INDEX('Appendix 1 Rules'!$E$2:$E$16,MATCH(F160,'Appendix 1 Rules'!$A$2:$A$16))))+(IF(Q160="",0,INDEX('Appendix 1 Rules'!$F$2:$F$16,MATCH(F160,'Appendix 1 Rules'!$A$2:$A$16))))+(IF(S160="",0,INDEX('Appendix 1 Rules'!$G$2:$G$16,MATCH(F160,'Appendix 1 Rules'!$A$2:$A$16))))+(IF(U160="",0,INDEX('Appendix 1 Rules'!$H$2:$H$16,MATCH(F160,'Appendix 1 Rules'!$A$2:$A$16))))+(IF(W160="",0,INDEX('Appendix 1 Rules'!$I$2:$I$16,MATCH(F160,'Appendix 1 Rules'!$A$2:$A$16))))+(IF(Y160="",0,INDEX('Appendix 1 Rules'!$J$2:$J$16,MATCH(F160,'Appendix 1 Rules'!$A$2:$A$16))))+(IF(AA160="",0,INDEX('Appendix 1 Rules'!$K$2:$K$16,MATCH(F160,'Appendix 1 Rules'!$A$2:$A$16))))+(IF(AC160="",0,INDEX('Appendix 1 Rules'!$L$2:$L$16,MATCH(F160,'Appendix 1 Rules'!$A$2:$A$16))))+(IF(AE160="",0,INDEX('Appendix 1 Rules'!$M$2:$M$16,MATCH(F160,'Appendix 1 Rules'!$A$2:$A$16))))+IF(F160="b1",VLOOKUP(F160,'Appendix 1 Rules'!$A$1:$N$16,14))+IF(F160="b2",VLOOKUP(F160,'Appendix 1 Rules'!$A$1:$N$16,14))+IF(F160="d",VLOOKUP(F160,'Appendix 1 Rules'!$A$1:$N$16,14))+IF(F160="f1",VLOOKUP(F160,'Appendix 1 Rules'!$A$1:$N$16,14))+IF(F160="f2",VLOOKUP(F160,'Appendix 1 Rules'!$A$1:$N$16,14))+IF(F160="g",VLOOKUP(F160,'Appendix 1 Rules'!$A$1:$N$16,14))+IF(F160="h",VLOOKUP(F160,'Appendix 1 Rules'!$A$1:$N$16,14))+IF(F160="i1",VLOOKUP(F160,'Appendix 1 Rules'!$A$1:$N$16,14))+IF(F160="i2",VLOOKUP(F160,'Appendix 1 Rules'!$A$1:$N$16,14))+IF(F160="j",VLOOKUP(F160,'Appendix 1 Rules'!$A$1:$N$16,14))+IF(F160="k",VLOOKUP(F160,'Appendix 1 Rules'!$A$1:$N$16,14)))</f>
        <v/>
      </c>
      <c r="H160" s="93" t="str">
        <f>IF(F160="","",IF(OR(F160="b1",F160="b2",F160="d",F160="f1",F160="f2",F160="h",F160="i1",F160="i2",F160="j",F160="k"),MIN(G160,VLOOKUP(F160,'Appx 1 (Res) Rules'!$A:$D,4,0)),MIN(G160,VLOOKUP(F160,'Appx 1 (Res) Rules'!$A:$D,4,0),SUMPRODUCT(IF(I160="",0,INDEX('Appendix 1 Rules'!$B$2:$B$16,MATCH(F160,'Appendix 1 Rules'!$A$2:$A$16))))+(IF(K160="",0,INDEX('Appendix 1 Rules'!$C$2:$C$16,MATCH(F160,'Appendix 1 Rules'!$A$2:$A$16))))+(IF(M160="",0,INDEX('Appendix 1 Rules'!$D$2:$D$16,MATCH(F160,'Appendix 1 Rules'!$A$2:$A$16))))+(IF(O160="",0,INDEX('Appendix 1 Rules'!$E$2:$E$16,MATCH(F160,'Appendix 1 Rules'!$A$2:$A$16))))+(IF(Q160="",0,INDEX('Appendix 1 Rules'!$F$2:$F$16,MATCH(F160,'Appendix 1 Rules'!$A$2:$A$16))))+(IF(S160="",0,INDEX('Appendix 1 Rules'!$G$2:$G$16,MATCH(F160,'Appendix 1 Rules'!$A$2:$A$16))))+(IF(U160="",0,INDEX('Appendix 1 Rules'!$H$2:$H$16,MATCH(F160,'Appendix 1 Rules'!$A$2:$A$16))))+(IF(W160="",0,INDEX('Appendix 1 Rules'!$I$2:$I$16,MATCH(F160,'Appendix 1 Rules'!$A$2:$A$16))))+(IF(Y160="",0,INDEX('Appendix 1 Rules'!$J$2:$J$16,MATCH(F160,'Appendix 1 Rules'!$A$2:$A$16))))+(IF(AA160="",0,INDEX('Appendix 1 Rules'!$K$2:$K$16,MATCH(F160,'Appendix 1 Rules'!$A$2:$A$16))))+(IF(AC160="",0,INDEX('Appendix 1 Rules'!$L$2:$L$16,MATCH(F160,'Appendix 1 Rules'!$A$2:$A$16))))+(IF(AE160="",0,INDEX('Appendix 1 Rules'!$M$2:$M$16,MATCH(F160,'Appendix 1 Rules'!$A$2:$A$16))))+IF(F160="b1",VLOOKUP(F160,'Appendix 1 Rules'!$A$1:$N$16,14))+IF(F160="b2",VLOOKUP(F160,'Appendix 1 Rules'!$A$1:$N$16,14))+IF(F160="d",VLOOKUP(F160,'Appendix 1 Rules'!$A$1:$N$16,14))+IF(F160="f1",VLOOKUP(F160,'Appendix 1 Rules'!$A$1:$N$16,14))+IF(F160="f2",VLOOKUP(F160,'Appendix 1 Rules'!$A$1:$N$16,14))+IF(F160="g",VLOOKUP(F160,'Appendix 1 Rules'!$A$1:$N$16,14))+IF(F160="h",VLOOKUP(F160,'Appendix 1 Rules'!$A$1:$N$16,14))+IF(F160="i1",VLOOKUP(F160,'Appendix 1 Rules'!$A$1:$N$16,14))+IF(F160="i2",VLOOKUP(F160,'Appendix 1 Rules'!$A$1:$N$16,14))+IF(F160="j",VLOOKUP(F160,'Appendix 1 Rules'!$A$1:$N$16,14))+IF(F160="k",VLOOKUP(F160,'Appendix 1 Rules'!$A$1:$N$16,14)))))</f>
        <v/>
      </c>
      <c r="I160" s="14"/>
      <c r="J160" s="17"/>
      <c r="K160" s="14"/>
      <c r="L160" s="17"/>
      <c r="M160" s="14"/>
      <c r="N160" s="17"/>
      <c r="O160" s="14"/>
      <c r="P160" s="17"/>
      <c r="Q160" s="90"/>
      <c r="R160" s="17"/>
      <c r="S160" s="14"/>
      <c r="T160" s="17"/>
      <c r="U160" s="14"/>
      <c r="V160" s="17"/>
      <c r="W160" s="91"/>
      <c r="X160" s="17"/>
      <c r="Y160" s="91"/>
      <c r="Z160" s="17"/>
      <c r="AA160" s="11"/>
      <c r="AB160" s="16"/>
      <c r="AC160" s="11"/>
      <c r="AD160" s="16"/>
      <c r="AE160" s="11"/>
      <c r="AF160" s="16"/>
    </row>
    <row r="161" spans="2:32" ht="18" customHeight="1" x14ac:dyDescent="0.2">
      <c r="B161" s="92"/>
      <c r="C161" s="12"/>
      <c r="D161" s="13"/>
      <c r="E161" s="12"/>
      <c r="F161" s="11"/>
      <c r="G161" s="26" t="str">
        <f>IF(F161="","",SUMPRODUCT(IF(I161="",0,INDEX('Appendix 1 Rules'!$B$2:$B$16,MATCH(F161,'Appendix 1 Rules'!$A$2:$A$16))))+(IF(K161="",0,INDEX('Appendix 1 Rules'!$C$2:$C$16,MATCH(F161,'Appendix 1 Rules'!$A$2:$A$16))))+(IF(M161="",0,INDEX('Appendix 1 Rules'!$D$2:$D$16,MATCH(F161,'Appendix 1 Rules'!$A$2:$A$16))))+(IF(O161="",0,INDEX('Appendix 1 Rules'!$E$2:$E$16,MATCH(F161,'Appendix 1 Rules'!$A$2:$A$16))))+(IF(Q161="",0,INDEX('Appendix 1 Rules'!$F$2:$F$16,MATCH(F161,'Appendix 1 Rules'!$A$2:$A$16))))+(IF(S161="",0,INDEX('Appendix 1 Rules'!$G$2:$G$16,MATCH(F161,'Appendix 1 Rules'!$A$2:$A$16))))+(IF(U161="",0,INDEX('Appendix 1 Rules'!$H$2:$H$16,MATCH(F161,'Appendix 1 Rules'!$A$2:$A$16))))+(IF(W161="",0,INDEX('Appendix 1 Rules'!$I$2:$I$16,MATCH(F161,'Appendix 1 Rules'!$A$2:$A$16))))+(IF(Y161="",0,INDEX('Appendix 1 Rules'!$J$2:$J$16,MATCH(F161,'Appendix 1 Rules'!$A$2:$A$16))))+(IF(AA161="",0,INDEX('Appendix 1 Rules'!$K$2:$K$16,MATCH(F161,'Appendix 1 Rules'!$A$2:$A$16))))+(IF(AC161="",0,INDEX('Appendix 1 Rules'!$L$2:$L$16,MATCH(F161,'Appendix 1 Rules'!$A$2:$A$16))))+(IF(AE161="",0,INDEX('Appendix 1 Rules'!$M$2:$M$16,MATCH(F161,'Appendix 1 Rules'!$A$2:$A$16))))+IF(F161="b1",VLOOKUP(F161,'Appendix 1 Rules'!$A$1:$N$16,14))+IF(F161="b2",VLOOKUP(F161,'Appendix 1 Rules'!$A$1:$N$16,14))+IF(F161="d",VLOOKUP(F161,'Appendix 1 Rules'!$A$1:$N$16,14))+IF(F161="f1",VLOOKUP(F161,'Appendix 1 Rules'!$A$1:$N$16,14))+IF(F161="f2",VLOOKUP(F161,'Appendix 1 Rules'!$A$1:$N$16,14))+IF(F161="g",VLOOKUP(F161,'Appendix 1 Rules'!$A$1:$N$16,14))+IF(F161="h",VLOOKUP(F161,'Appendix 1 Rules'!$A$1:$N$16,14))+IF(F161="i1",VLOOKUP(F161,'Appendix 1 Rules'!$A$1:$N$16,14))+IF(F161="i2",VLOOKUP(F161,'Appendix 1 Rules'!$A$1:$N$16,14))+IF(F161="j",VLOOKUP(F161,'Appendix 1 Rules'!$A$1:$N$16,14))+IF(F161="k",VLOOKUP(F161,'Appendix 1 Rules'!$A$1:$N$16,14)))</f>
        <v/>
      </c>
      <c r="H161" s="93" t="str">
        <f>IF(F161="","",IF(OR(F161="b1",F161="b2",F161="d",F161="f1",F161="f2",F161="h",F161="i1",F161="i2",F161="j",F161="k"),MIN(G161,VLOOKUP(F161,'Appx 1 (Res) Rules'!$A:$D,4,0)),MIN(G161,VLOOKUP(F161,'Appx 1 (Res) Rules'!$A:$D,4,0),SUMPRODUCT(IF(I161="",0,INDEX('Appendix 1 Rules'!$B$2:$B$16,MATCH(F161,'Appendix 1 Rules'!$A$2:$A$16))))+(IF(K161="",0,INDEX('Appendix 1 Rules'!$C$2:$C$16,MATCH(F161,'Appendix 1 Rules'!$A$2:$A$16))))+(IF(M161="",0,INDEX('Appendix 1 Rules'!$D$2:$D$16,MATCH(F161,'Appendix 1 Rules'!$A$2:$A$16))))+(IF(O161="",0,INDEX('Appendix 1 Rules'!$E$2:$E$16,MATCH(F161,'Appendix 1 Rules'!$A$2:$A$16))))+(IF(Q161="",0,INDEX('Appendix 1 Rules'!$F$2:$F$16,MATCH(F161,'Appendix 1 Rules'!$A$2:$A$16))))+(IF(S161="",0,INDEX('Appendix 1 Rules'!$G$2:$G$16,MATCH(F161,'Appendix 1 Rules'!$A$2:$A$16))))+(IF(U161="",0,INDEX('Appendix 1 Rules'!$H$2:$H$16,MATCH(F161,'Appendix 1 Rules'!$A$2:$A$16))))+(IF(W161="",0,INDEX('Appendix 1 Rules'!$I$2:$I$16,MATCH(F161,'Appendix 1 Rules'!$A$2:$A$16))))+(IF(Y161="",0,INDEX('Appendix 1 Rules'!$J$2:$J$16,MATCH(F161,'Appendix 1 Rules'!$A$2:$A$16))))+(IF(AA161="",0,INDEX('Appendix 1 Rules'!$K$2:$K$16,MATCH(F161,'Appendix 1 Rules'!$A$2:$A$16))))+(IF(AC161="",0,INDEX('Appendix 1 Rules'!$L$2:$L$16,MATCH(F161,'Appendix 1 Rules'!$A$2:$A$16))))+(IF(AE161="",0,INDEX('Appendix 1 Rules'!$M$2:$M$16,MATCH(F161,'Appendix 1 Rules'!$A$2:$A$16))))+IF(F161="b1",VLOOKUP(F161,'Appendix 1 Rules'!$A$1:$N$16,14))+IF(F161="b2",VLOOKUP(F161,'Appendix 1 Rules'!$A$1:$N$16,14))+IF(F161="d",VLOOKUP(F161,'Appendix 1 Rules'!$A$1:$N$16,14))+IF(F161="f1",VLOOKUP(F161,'Appendix 1 Rules'!$A$1:$N$16,14))+IF(F161="f2",VLOOKUP(F161,'Appendix 1 Rules'!$A$1:$N$16,14))+IF(F161="g",VLOOKUP(F161,'Appendix 1 Rules'!$A$1:$N$16,14))+IF(F161="h",VLOOKUP(F161,'Appendix 1 Rules'!$A$1:$N$16,14))+IF(F161="i1",VLOOKUP(F161,'Appendix 1 Rules'!$A$1:$N$16,14))+IF(F161="i2",VLOOKUP(F161,'Appendix 1 Rules'!$A$1:$N$16,14))+IF(F161="j",VLOOKUP(F161,'Appendix 1 Rules'!$A$1:$N$16,14))+IF(F161="k",VLOOKUP(F161,'Appendix 1 Rules'!$A$1:$N$16,14)))))</f>
        <v/>
      </c>
      <c r="I161" s="15"/>
      <c r="J161" s="16"/>
      <c r="K161" s="15"/>
      <c r="L161" s="16"/>
      <c r="M161" s="15"/>
      <c r="N161" s="16"/>
      <c r="O161" s="15"/>
      <c r="P161" s="16"/>
      <c r="Q161" s="15"/>
      <c r="R161" s="16"/>
      <c r="S161" s="15"/>
      <c r="T161" s="16"/>
      <c r="U161" s="15"/>
      <c r="V161" s="16"/>
      <c r="W161" s="15"/>
      <c r="X161" s="16"/>
      <c r="Y161" s="15"/>
      <c r="Z161" s="16"/>
      <c r="AA161" s="11"/>
      <c r="AB161" s="16"/>
      <c r="AC161" s="11"/>
      <c r="AD161" s="16"/>
      <c r="AE161" s="11"/>
      <c r="AF161" s="16"/>
    </row>
    <row r="162" spans="2:32" ht="18" customHeight="1" x14ac:dyDescent="0.2">
      <c r="B162" s="92"/>
      <c r="C162" s="12"/>
      <c r="D162" s="13"/>
      <c r="E162" s="12"/>
      <c r="F162" s="11"/>
      <c r="G162" s="26" t="str">
        <f>IF(F162="","",SUMPRODUCT(IF(I162="",0,INDEX('Appendix 1 Rules'!$B$2:$B$16,MATCH(F162,'Appendix 1 Rules'!$A$2:$A$16))))+(IF(K162="",0,INDEX('Appendix 1 Rules'!$C$2:$C$16,MATCH(F162,'Appendix 1 Rules'!$A$2:$A$16))))+(IF(M162="",0,INDEX('Appendix 1 Rules'!$D$2:$D$16,MATCH(F162,'Appendix 1 Rules'!$A$2:$A$16))))+(IF(O162="",0,INDEX('Appendix 1 Rules'!$E$2:$E$16,MATCH(F162,'Appendix 1 Rules'!$A$2:$A$16))))+(IF(Q162="",0,INDEX('Appendix 1 Rules'!$F$2:$F$16,MATCH(F162,'Appendix 1 Rules'!$A$2:$A$16))))+(IF(S162="",0,INDEX('Appendix 1 Rules'!$G$2:$G$16,MATCH(F162,'Appendix 1 Rules'!$A$2:$A$16))))+(IF(U162="",0,INDEX('Appendix 1 Rules'!$H$2:$H$16,MATCH(F162,'Appendix 1 Rules'!$A$2:$A$16))))+(IF(W162="",0,INDEX('Appendix 1 Rules'!$I$2:$I$16,MATCH(F162,'Appendix 1 Rules'!$A$2:$A$16))))+(IF(Y162="",0,INDEX('Appendix 1 Rules'!$J$2:$J$16,MATCH(F162,'Appendix 1 Rules'!$A$2:$A$16))))+(IF(AA162="",0,INDEX('Appendix 1 Rules'!$K$2:$K$16,MATCH(F162,'Appendix 1 Rules'!$A$2:$A$16))))+(IF(AC162="",0,INDEX('Appendix 1 Rules'!$L$2:$L$16,MATCH(F162,'Appendix 1 Rules'!$A$2:$A$16))))+(IF(AE162="",0,INDEX('Appendix 1 Rules'!$M$2:$M$16,MATCH(F162,'Appendix 1 Rules'!$A$2:$A$16))))+IF(F162="b1",VLOOKUP(F162,'Appendix 1 Rules'!$A$1:$N$16,14))+IF(F162="b2",VLOOKUP(F162,'Appendix 1 Rules'!$A$1:$N$16,14))+IF(F162="d",VLOOKUP(F162,'Appendix 1 Rules'!$A$1:$N$16,14))+IF(F162="f1",VLOOKUP(F162,'Appendix 1 Rules'!$A$1:$N$16,14))+IF(F162="f2",VLOOKUP(F162,'Appendix 1 Rules'!$A$1:$N$16,14))+IF(F162="g",VLOOKUP(F162,'Appendix 1 Rules'!$A$1:$N$16,14))+IF(F162="h",VLOOKUP(F162,'Appendix 1 Rules'!$A$1:$N$16,14))+IF(F162="i1",VLOOKUP(F162,'Appendix 1 Rules'!$A$1:$N$16,14))+IF(F162="i2",VLOOKUP(F162,'Appendix 1 Rules'!$A$1:$N$16,14))+IF(F162="j",VLOOKUP(F162,'Appendix 1 Rules'!$A$1:$N$16,14))+IF(F162="k",VLOOKUP(F162,'Appendix 1 Rules'!$A$1:$N$16,14)))</f>
        <v/>
      </c>
      <c r="H162" s="93" t="str">
        <f>IF(F162="","",IF(OR(F162="b1",F162="b2",F162="d",F162="f1",F162="f2",F162="h",F162="i1",F162="i2",F162="j",F162="k"),MIN(G162,VLOOKUP(F162,'Appx 1 (Res) Rules'!$A:$D,4,0)),MIN(G162,VLOOKUP(F162,'Appx 1 (Res) Rules'!$A:$D,4,0),SUMPRODUCT(IF(I162="",0,INDEX('Appendix 1 Rules'!$B$2:$B$16,MATCH(F162,'Appendix 1 Rules'!$A$2:$A$16))))+(IF(K162="",0,INDEX('Appendix 1 Rules'!$C$2:$C$16,MATCH(F162,'Appendix 1 Rules'!$A$2:$A$16))))+(IF(M162="",0,INDEX('Appendix 1 Rules'!$D$2:$D$16,MATCH(F162,'Appendix 1 Rules'!$A$2:$A$16))))+(IF(O162="",0,INDEX('Appendix 1 Rules'!$E$2:$E$16,MATCH(F162,'Appendix 1 Rules'!$A$2:$A$16))))+(IF(Q162="",0,INDEX('Appendix 1 Rules'!$F$2:$F$16,MATCH(F162,'Appendix 1 Rules'!$A$2:$A$16))))+(IF(S162="",0,INDEX('Appendix 1 Rules'!$G$2:$G$16,MATCH(F162,'Appendix 1 Rules'!$A$2:$A$16))))+(IF(U162="",0,INDEX('Appendix 1 Rules'!$H$2:$H$16,MATCH(F162,'Appendix 1 Rules'!$A$2:$A$16))))+(IF(W162="",0,INDEX('Appendix 1 Rules'!$I$2:$I$16,MATCH(F162,'Appendix 1 Rules'!$A$2:$A$16))))+(IF(Y162="",0,INDEX('Appendix 1 Rules'!$J$2:$J$16,MATCH(F162,'Appendix 1 Rules'!$A$2:$A$16))))+(IF(AA162="",0,INDEX('Appendix 1 Rules'!$K$2:$K$16,MATCH(F162,'Appendix 1 Rules'!$A$2:$A$16))))+(IF(AC162="",0,INDEX('Appendix 1 Rules'!$L$2:$L$16,MATCH(F162,'Appendix 1 Rules'!$A$2:$A$16))))+(IF(AE162="",0,INDEX('Appendix 1 Rules'!$M$2:$M$16,MATCH(F162,'Appendix 1 Rules'!$A$2:$A$16))))+IF(F162="b1",VLOOKUP(F162,'Appendix 1 Rules'!$A$1:$N$16,14))+IF(F162="b2",VLOOKUP(F162,'Appendix 1 Rules'!$A$1:$N$16,14))+IF(F162="d",VLOOKUP(F162,'Appendix 1 Rules'!$A$1:$N$16,14))+IF(F162="f1",VLOOKUP(F162,'Appendix 1 Rules'!$A$1:$N$16,14))+IF(F162="f2",VLOOKUP(F162,'Appendix 1 Rules'!$A$1:$N$16,14))+IF(F162="g",VLOOKUP(F162,'Appendix 1 Rules'!$A$1:$N$16,14))+IF(F162="h",VLOOKUP(F162,'Appendix 1 Rules'!$A$1:$N$16,14))+IF(F162="i1",VLOOKUP(F162,'Appendix 1 Rules'!$A$1:$N$16,14))+IF(F162="i2",VLOOKUP(F162,'Appendix 1 Rules'!$A$1:$N$16,14))+IF(F162="j",VLOOKUP(F162,'Appendix 1 Rules'!$A$1:$N$16,14))+IF(F162="k",VLOOKUP(F162,'Appendix 1 Rules'!$A$1:$N$16,14)))))</f>
        <v/>
      </c>
      <c r="I162" s="14"/>
      <c r="J162" s="17"/>
      <c r="K162" s="14"/>
      <c r="L162" s="17"/>
      <c r="M162" s="14"/>
      <c r="N162" s="17"/>
      <c r="O162" s="14"/>
      <c r="P162" s="17"/>
      <c r="Q162" s="90"/>
      <c r="R162" s="17"/>
      <c r="S162" s="14"/>
      <c r="T162" s="17"/>
      <c r="U162" s="14"/>
      <c r="V162" s="17"/>
      <c r="W162" s="91"/>
      <c r="X162" s="17"/>
      <c r="Y162" s="91"/>
      <c r="Z162" s="17"/>
      <c r="AA162" s="11"/>
      <c r="AB162" s="16"/>
      <c r="AC162" s="11"/>
      <c r="AD162" s="16"/>
      <c r="AE162" s="11"/>
      <c r="AF162" s="16"/>
    </row>
    <row r="163" spans="2:32" ht="18" customHeight="1" x14ac:dyDescent="0.2">
      <c r="B163" s="92"/>
      <c r="C163" s="12"/>
      <c r="D163" s="13"/>
      <c r="E163" s="12"/>
      <c r="F163" s="11"/>
      <c r="G163" s="26" t="str">
        <f>IF(F163="","",SUMPRODUCT(IF(I163="",0,INDEX('Appendix 1 Rules'!$B$2:$B$16,MATCH(F163,'Appendix 1 Rules'!$A$2:$A$16))))+(IF(K163="",0,INDEX('Appendix 1 Rules'!$C$2:$C$16,MATCH(F163,'Appendix 1 Rules'!$A$2:$A$16))))+(IF(M163="",0,INDEX('Appendix 1 Rules'!$D$2:$D$16,MATCH(F163,'Appendix 1 Rules'!$A$2:$A$16))))+(IF(O163="",0,INDEX('Appendix 1 Rules'!$E$2:$E$16,MATCH(F163,'Appendix 1 Rules'!$A$2:$A$16))))+(IF(Q163="",0,INDEX('Appendix 1 Rules'!$F$2:$F$16,MATCH(F163,'Appendix 1 Rules'!$A$2:$A$16))))+(IF(S163="",0,INDEX('Appendix 1 Rules'!$G$2:$G$16,MATCH(F163,'Appendix 1 Rules'!$A$2:$A$16))))+(IF(U163="",0,INDEX('Appendix 1 Rules'!$H$2:$H$16,MATCH(F163,'Appendix 1 Rules'!$A$2:$A$16))))+(IF(W163="",0,INDEX('Appendix 1 Rules'!$I$2:$I$16,MATCH(F163,'Appendix 1 Rules'!$A$2:$A$16))))+(IF(Y163="",0,INDEX('Appendix 1 Rules'!$J$2:$J$16,MATCH(F163,'Appendix 1 Rules'!$A$2:$A$16))))+(IF(AA163="",0,INDEX('Appendix 1 Rules'!$K$2:$K$16,MATCH(F163,'Appendix 1 Rules'!$A$2:$A$16))))+(IF(AC163="",0,INDEX('Appendix 1 Rules'!$L$2:$L$16,MATCH(F163,'Appendix 1 Rules'!$A$2:$A$16))))+(IF(AE163="",0,INDEX('Appendix 1 Rules'!$M$2:$M$16,MATCH(F163,'Appendix 1 Rules'!$A$2:$A$16))))+IF(F163="b1",VLOOKUP(F163,'Appendix 1 Rules'!$A$1:$N$16,14))+IF(F163="b2",VLOOKUP(F163,'Appendix 1 Rules'!$A$1:$N$16,14))+IF(F163="d",VLOOKUP(F163,'Appendix 1 Rules'!$A$1:$N$16,14))+IF(F163="f1",VLOOKUP(F163,'Appendix 1 Rules'!$A$1:$N$16,14))+IF(F163="f2",VLOOKUP(F163,'Appendix 1 Rules'!$A$1:$N$16,14))+IF(F163="g",VLOOKUP(F163,'Appendix 1 Rules'!$A$1:$N$16,14))+IF(F163="h",VLOOKUP(F163,'Appendix 1 Rules'!$A$1:$N$16,14))+IF(F163="i1",VLOOKUP(F163,'Appendix 1 Rules'!$A$1:$N$16,14))+IF(F163="i2",VLOOKUP(F163,'Appendix 1 Rules'!$A$1:$N$16,14))+IF(F163="j",VLOOKUP(F163,'Appendix 1 Rules'!$A$1:$N$16,14))+IF(F163="k",VLOOKUP(F163,'Appendix 1 Rules'!$A$1:$N$16,14)))</f>
        <v/>
      </c>
      <c r="H163" s="93" t="str">
        <f>IF(F163="","",IF(OR(F163="b1",F163="b2",F163="d",F163="f1",F163="f2",F163="h",F163="i1",F163="i2",F163="j",F163="k"),MIN(G163,VLOOKUP(F163,'Appx 1 (Res) Rules'!$A:$D,4,0)),MIN(G163,VLOOKUP(F163,'Appx 1 (Res) Rules'!$A:$D,4,0),SUMPRODUCT(IF(I163="",0,INDEX('Appendix 1 Rules'!$B$2:$B$16,MATCH(F163,'Appendix 1 Rules'!$A$2:$A$16))))+(IF(K163="",0,INDEX('Appendix 1 Rules'!$C$2:$C$16,MATCH(F163,'Appendix 1 Rules'!$A$2:$A$16))))+(IF(M163="",0,INDEX('Appendix 1 Rules'!$D$2:$D$16,MATCH(F163,'Appendix 1 Rules'!$A$2:$A$16))))+(IF(O163="",0,INDEX('Appendix 1 Rules'!$E$2:$E$16,MATCH(F163,'Appendix 1 Rules'!$A$2:$A$16))))+(IF(Q163="",0,INDEX('Appendix 1 Rules'!$F$2:$F$16,MATCH(F163,'Appendix 1 Rules'!$A$2:$A$16))))+(IF(S163="",0,INDEX('Appendix 1 Rules'!$G$2:$G$16,MATCH(F163,'Appendix 1 Rules'!$A$2:$A$16))))+(IF(U163="",0,INDEX('Appendix 1 Rules'!$H$2:$H$16,MATCH(F163,'Appendix 1 Rules'!$A$2:$A$16))))+(IF(W163="",0,INDEX('Appendix 1 Rules'!$I$2:$I$16,MATCH(F163,'Appendix 1 Rules'!$A$2:$A$16))))+(IF(Y163="",0,INDEX('Appendix 1 Rules'!$J$2:$J$16,MATCH(F163,'Appendix 1 Rules'!$A$2:$A$16))))+(IF(AA163="",0,INDEX('Appendix 1 Rules'!$K$2:$K$16,MATCH(F163,'Appendix 1 Rules'!$A$2:$A$16))))+(IF(AC163="",0,INDEX('Appendix 1 Rules'!$L$2:$L$16,MATCH(F163,'Appendix 1 Rules'!$A$2:$A$16))))+(IF(AE163="",0,INDEX('Appendix 1 Rules'!$M$2:$M$16,MATCH(F163,'Appendix 1 Rules'!$A$2:$A$16))))+IF(F163="b1",VLOOKUP(F163,'Appendix 1 Rules'!$A$1:$N$16,14))+IF(F163="b2",VLOOKUP(F163,'Appendix 1 Rules'!$A$1:$N$16,14))+IF(F163="d",VLOOKUP(F163,'Appendix 1 Rules'!$A$1:$N$16,14))+IF(F163="f1",VLOOKUP(F163,'Appendix 1 Rules'!$A$1:$N$16,14))+IF(F163="f2",VLOOKUP(F163,'Appendix 1 Rules'!$A$1:$N$16,14))+IF(F163="g",VLOOKUP(F163,'Appendix 1 Rules'!$A$1:$N$16,14))+IF(F163="h",VLOOKUP(F163,'Appendix 1 Rules'!$A$1:$N$16,14))+IF(F163="i1",VLOOKUP(F163,'Appendix 1 Rules'!$A$1:$N$16,14))+IF(F163="i2",VLOOKUP(F163,'Appendix 1 Rules'!$A$1:$N$16,14))+IF(F163="j",VLOOKUP(F163,'Appendix 1 Rules'!$A$1:$N$16,14))+IF(F163="k",VLOOKUP(F163,'Appendix 1 Rules'!$A$1:$N$16,14)))))</f>
        <v/>
      </c>
      <c r="I163" s="15"/>
      <c r="J163" s="16"/>
      <c r="K163" s="15"/>
      <c r="L163" s="16"/>
      <c r="M163" s="15"/>
      <c r="N163" s="16"/>
      <c r="O163" s="15"/>
      <c r="P163" s="16"/>
      <c r="Q163" s="15"/>
      <c r="R163" s="16"/>
      <c r="S163" s="15"/>
      <c r="T163" s="16"/>
      <c r="U163" s="15"/>
      <c r="V163" s="16"/>
      <c r="W163" s="15"/>
      <c r="X163" s="16"/>
      <c r="Y163" s="15"/>
      <c r="Z163" s="16"/>
      <c r="AA163" s="11"/>
      <c r="AB163" s="16"/>
      <c r="AC163" s="11"/>
      <c r="AD163" s="16"/>
      <c r="AE163" s="11"/>
      <c r="AF163" s="16"/>
    </row>
  </sheetData>
  <sheetProtection algorithmName="SHA-512" hashValue="9eLm+S08+ntAKSG8wjl/I13V4XOb0jQWQDIW/gy1m88Kp7FBXq2gPC+yF5s3iHJ0WahUXgpr46ROIrPcr92OqA==" saltValue="A700gL9pW7uJnehCg/FVxw==" spinCount="100000" sheet="1" objects="1" scenarios="1" formatCells="0" insertRows="0" deleteRows="0" sort="0"/>
  <mergeCells count="27">
    <mergeCell ref="I1:AF1"/>
    <mergeCell ref="B1:G1"/>
    <mergeCell ref="F2:F7"/>
    <mergeCell ref="I2:J8"/>
    <mergeCell ref="K2:L8"/>
    <mergeCell ref="C8:C9"/>
    <mergeCell ref="D8:D9"/>
    <mergeCell ref="E8:E9"/>
    <mergeCell ref="H8:H9"/>
    <mergeCell ref="A2:E2"/>
    <mergeCell ref="A3:E3"/>
    <mergeCell ref="A5:E5"/>
    <mergeCell ref="A6:E6"/>
    <mergeCell ref="A7:E7"/>
    <mergeCell ref="AA2:AB8"/>
    <mergeCell ref="AC2:AD8"/>
    <mergeCell ref="AE2:AF8"/>
    <mergeCell ref="B8:B9"/>
    <mergeCell ref="O2:P8"/>
    <mergeCell ref="Q2:R8"/>
    <mergeCell ref="S2:T8"/>
    <mergeCell ref="U2:V8"/>
    <mergeCell ref="W2:X8"/>
    <mergeCell ref="M2:N8"/>
    <mergeCell ref="F8:F9"/>
    <mergeCell ref="G8:G9"/>
    <mergeCell ref="Y2:Z8"/>
  </mergeCells>
  <dataValidations count="1">
    <dataValidation type="list" allowBlank="1" showInputMessage="1" showErrorMessage="1" error="Please choose the appropriate rule from the drop down list. If you need helping choosing the correct rule, reference the rules tab (at the bottom of the screen)." prompt="You may be able to earn more hours than is listed here. Please reference the Rules tab (on the bottom of this screen) to see the total number of hours you can earn." sqref="F10:F163">
      <formula1>a1_hours</formula1>
    </dataValidation>
  </dataValidations>
  <pageMargins left="0.25" right="0.25" top="0.75" bottom="0.75" header="0.3" footer="0.3"/>
  <pageSetup orientation="landscape" r:id="rId1"/>
  <headerFooter scaleWithDoc="0">
    <oddFooter>&amp;C&amp;P of &amp;N</oddFooter>
  </headerFooter>
  <ignoredErrors>
    <ignoredError sqref="G10:G11 G12:G163"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Some rules may have hour ranges.  Please refer to the Appendix 1 Rules Tab for correct hour ranges.">
          <x14:formula1>
            <xm:f>'Appendix 1 Rules'!$A$2:$A$16</xm:f>
          </x14:formula1>
          <xm:sqref>F10:F163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90"/>
  <sheetViews>
    <sheetView workbookViewId="0"/>
  </sheetViews>
  <sheetFormatPr defaultRowHeight="12.75" x14ac:dyDescent="0.2"/>
  <cols>
    <col min="1" max="1" width="12.5703125" bestFit="1" customWidth="1"/>
    <col min="2" max="2" width="53.28515625" bestFit="1" customWidth="1"/>
    <col min="4" max="4" width="9.140625" style="81"/>
  </cols>
  <sheetData>
    <row r="1" spans="1:4" x14ac:dyDescent="0.2">
      <c r="A1" t="s">
        <v>252</v>
      </c>
      <c r="B1" t="s">
        <v>253</v>
      </c>
      <c r="C1" t="s">
        <v>8</v>
      </c>
      <c r="D1" s="81" t="s">
        <v>293</v>
      </c>
    </row>
    <row r="2" spans="1:4" ht="41.25" thickBot="1" x14ac:dyDescent="0.35">
      <c r="A2" s="32" t="s">
        <v>15</v>
      </c>
      <c r="B2" s="38" t="s">
        <v>140</v>
      </c>
      <c r="D2" s="81">
        <v>10</v>
      </c>
    </row>
    <row r="3" spans="1:4" x14ac:dyDescent="0.2">
      <c r="B3" s="27" t="s">
        <v>141</v>
      </c>
      <c r="C3" s="28" t="s">
        <v>8</v>
      </c>
    </row>
    <row r="4" spans="1:4" x14ac:dyDescent="0.2">
      <c r="B4" s="29" t="s">
        <v>142</v>
      </c>
      <c r="C4" s="53">
        <v>0.25</v>
      </c>
    </row>
    <row r="5" spans="1:4" x14ac:dyDescent="0.2">
      <c r="B5" s="29" t="s">
        <v>110</v>
      </c>
      <c r="C5" s="53">
        <v>0.5</v>
      </c>
    </row>
    <row r="6" spans="1:4" x14ac:dyDescent="0.2">
      <c r="B6" s="29" t="s">
        <v>143</v>
      </c>
      <c r="C6" s="53">
        <v>0.5</v>
      </c>
    </row>
    <row r="7" spans="1:4" x14ac:dyDescent="0.2">
      <c r="B7" s="33" t="s">
        <v>111</v>
      </c>
      <c r="C7" s="53">
        <v>0.5</v>
      </c>
    </row>
    <row r="8" spans="1:4" x14ac:dyDescent="0.2">
      <c r="B8" s="33" t="s">
        <v>113</v>
      </c>
      <c r="C8" s="53">
        <v>0.75</v>
      </c>
    </row>
    <row r="9" spans="1:4" x14ac:dyDescent="0.2">
      <c r="B9" s="33" t="s">
        <v>144</v>
      </c>
      <c r="C9" s="53">
        <v>0.5</v>
      </c>
    </row>
    <row r="10" spans="1:4" x14ac:dyDescent="0.2">
      <c r="B10" s="33" t="s">
        <v>114</v>
      </c>
      <c r="C10" s="53">
        <v>0.5</v>
      </c>
    </row>
    <row r="11" spans="1:4" x14ac:dyDescent="0.2">
      <c r="B11" s="33" t="s">
        <v>115</v>
      </c>
      <c r="C11" s="53">
        <v>2.5</v>
      </c>
    </row>
    <row r="12" spans="1:4" x14ac:dyDescent="0.2">
      <c r="B12" s="33" t="s">
        <v>116</v>
      </c>
      <c r="C12" s="53">
        <v>2.5</v>
      </c>
    </row>
    <row r="13" spans="1:4" x14ac:dyDescent="0.2">
      <c r="B13" s="33" t="s">
        <v>117</v>
      </c>
      <c r="C13" s="53">
        <v>0.25</v>
      </c>
    </row>
    <row r="14" spans="1:4" x14ac:dyDescent="0.2">
      <c r="B14" s="33" t="s">
        <v>118</v>
      </c>
      <c r="C14" s="53">
        <v>1.75</v>
      </c>
    </row>
    <row r="15" spans="1:4" ht="13.5" thickBot="1" x14ac:dyDescent="0.25">
      <c r="B15" s="34" t="s">
        <v>119</v>
      </c>
      <c r="C15" s="54">
        <v>0.5</v>
      </c>
    </row>
    <row r="17" spans="1:4" ht="41.25" thickBot="1" x14ac:dyDescent="0.35">
      <c r="A17" s="32" t="s">
        <v>16</v>
      </c>
      <c r="B17" s="38" t="s">
        <v>145</v>
      </c>
      <c r="D17" s="81">
        <v>10</v>
      </c>
    </row>
    <row r="18" spans="1:4" x14ac:dyDescent="0.2">
      <c r="B18" s="27" t="s">
        <v>141</v>
      </c>
      <c r="C18" s="28" t="s">
        <v>8</v>
      </c>
    </row>
    <row r="19" spans="1:4" x14ac:dyDescent="0.2">
      <c r="B19" s="29" t="s">
        <v>142</v>
      </c>
      <c r="C19" s="53">
        <v>0.25</v>
      </c>
    </row>
    <row r="20" spans="1:4" x14ac:dyDescent="0.2">
      <c r="B20" s="29" t="s">
        <v>110</v>
      </c>
      <c r="C20" s="53">
        <v>0.5</v>
      </c>
    </row>
    <row r="21" spans="1:4" x14ac:dyDescent="0.2">
      <c r="B21" s="29" t="s">
        <v>143</v>
      </c>
      <c r="C21" s="53">
        <v>0.75</v>
      </c>
    </row>
    <row r="22" spans="1:4" x14ac:dyDescent="0.2">
      <c r="B22" s="33" t="s">
        <v>111</v>
      </c>
      <c r="C22" s="53">
        <v>0.75</v>
      </c>
    </row>
    <row r="23" spans="1:4" x14ac:dyDescent="0.2">
      <c r="B23" s="33" t="s">
        <v>113</v>
      </c>
      <c r="C23" s="53">
        <v>0.75</v>
      </c>
    </row>
    <row r="24" spans="1:4" x14ac:dyDescent="0.2">
      <c r="B24" s="33" t="s">
        <v>144</v>
      </c>
      <c r="C24" s="53">
        <v>0.75</v>
      </c>
    </row>
    <row r="25" spans="1:4" x14ac:dyDescent="0.2">
      <c r="B25" s="33" t="s">
        <v>114</v>
      </c>
      <c r="C25" s="53">
        <v>0.75</v>
      </c>
    </row>
    <row r="26" spans="1:4" x14ac:dyDescent="0.2">
      <c r="B26" s="33" t="s">
        <v>115</v>
      </c>
      <c r="C26" s="53">
        <v>3</v>
      </c>
    </row>
    <row r="27" spans="1:4" x14ac:dyDescent="0.2">
      <c r="B27" s="33" t="s">
        <v>116</v>
      </c>
      <c r="C27" s="53">
        <v>3</v>
      </c>
    </row>
    <row r="28" spans="1:4" x14ac:dyDescent="0.2">
      <c r="B28" s="33" t="s">
        <v>117</v>
      </c>
      <c r="C28" s="53">
        <v>0.25</v>
      </c>
    </row>
    <row r="29" spans="1:4" x14ac:dyDescent="0.2">
      <c r="B29" s="33" t="s">
        <v>118</v>
      </c>
      <c r="C29" s="53">
        <v>2</v>
      </c>
    </row>
    <row r="30" spans="1:4" ht="13.5" thickBot="1" x14ac:dyDescent="0.25">
      <c r="B30" s="34" t="s">
        <v>119</v>
      </c>
      <c r="C30" s="54">
        <v>0.5</v>
      </c>
    </row>
    <row r="32" spans="1:4" ht="81.75" thickBot="1" x14ac:dyDescent="0.35">
      <c r="A32" s="32"/>
      <c r="B32" s="38" t="s">
        <v>254</v>
      </c>
    </row>
    <row r="33" spans="1:4" x14ac:dyDescent="0.2">
      <c r="B33" s="27" t="s">
        <v>141</v>
      </c>
      <c r="C33" s="28" t="s">
        <v>8</v>
      </c>
    </row>
    <row r="34" spans="1:4" ht="27" x14ac:dyDescent="0.3">
      <c r="A34" s="32" t="s">
        <v>17</v>
      </c>
      <c r="B34" s="45" t="s">
        <v>227</v>
      </c>
      <c r="C34" s="46" t="s">
        <v>225</v>
      </c>
      <c r="D34" s="81">
        <v>42</v>
      </c>
    </row>
    <row r="35" spans="1:4" ht="21" thickBot="1" x14ac:dyDescent="0.35">
      <c r="A35" s="32" t="s">
        <v>18</v>
      </c>
      <c r="B35" s="34" t="s">
        <v>226</v>
      </c>
      <c r="C35" s="31">
        <v>70</v>
      </c>
      <c r="D35" s="81">
        <v>70</v>
      </c>
    </row>
    <row r="37" spans="1:4" ht="21" thickBot="1" x14ac:dyDescent="0.35">
      <c r="A37" s="32" t="s">
        <v>40</v>
      </c>
      <c r="B37" s="32" t="s">
        <v>146</v>
      </c>
      <c r="D37" s="81">
        <v>11.75</v>
      </c>
    </row>
    <row r="38" spans="1:4" x14ac:dyDescent="0.2">
      <c r="B38" s="27" t="s">
        <v>141</v>
      </c>
      <c r="C38" s="28" t="s">
        <v>8</v>
      </c>
    </row>
    <row r="39" spans="1:4" x14ac:dyDescent="0.2">
      <c r="B39" s="29" t="s">
        <v>142</v>
      </c>
      <c r="C39" s="53">
        <v>0.25</v>
      </c>
    </row>
    <row r="40" spans="1:4" x14ac:dyDescent="0.2">
      <c r="B40" s="29" t="s">
        <v>110</v>
      </c>
      <c r="C40" s="53">
        <v>0.5</v>
      </c>
    </row>
    <row r="41" spans="1:4" x14ac:dyDescent="0.2">
      <c r="B41" s="29" t="s">
        <v>143</v>
      </c>
      <c r="C41" s="53">
        <v>0.5</v>
      </c>
    </row>
    <row r="42" spans="1:4" x14ac:dyDescent="0.2">
      <c r="B42" s="33" t="s">
        <v>111</v>
      </c>
      <c r="C42" s="53">
        <v>0.5</v>
      </c>
    </row>
    <row r="43" spans="1:4" x14ac:dyDescent="0.2">
      <c r="B43" s="33" t="s">
        <v>113</v>
      </c>
      <c r="C43" s="53">
        <v>0.75</v>
      </c>
    </row>
    <row r="44" spans="1:4" x14ac:dyDescent="0.2">
      <c r="B44" s="33" t="s">
        <v>144</v>
      </c>
      <c r="C44" s="53">
        <v>0.5</v>
      </c>
    </row>
    <row r="45" spans="1:4" x14ac:dyDescent="0.2">
      <c r="B45" s="33" t="s">
        <v>114</v>
      </c>
      <c r="C45" s="53">
        <v>0.5</v>
      </c>
    </row>
    <row r="46" spans="1:4" x14ac:dyDescent="0.2">
      <c r="B46" s="33" t="s">
        <v>115</v>
      </c>
      <c r="C46" s="53">
        <v>3</v>
      </c>
    </row>
    <row r="47" spans="1:4" x14ac:dyDescent="0.2">
      <c r="B47" s="33" t="s">
        <v>116</v>
      </c>
      <c r="C47" s="53">
        <v>3</v>
      </c>
    </row>
    <row r="48" spans="1:4" x14ac:dyDescent="0.2">
      <c r="B48" s="33" t="s">
        <v>117</v>
      </c>
      <c r="C48" s="53">
        <v>0.25</v>
      </c>
    </row>
    <row r="49" spans="1:4" x14ac:dyDescent="0.2">
      <c r="B49" s="33" t="s">
        <v>118</v>
      </c>
      <c r="C49" s="53">
        <v>2</v>
      </c>
    </row>
    <row r="50" spans="1:4" ht="13.5" thickBot="1" x14ac:dyDescent="0.25">
      <c r="B50" s="34" t="s">
        <v>119</v>
      </c>
      <c r="C50" s="54">
        <v>0.5</v>
      </c>
    </row>
    <row r="52" spans="1:4" ht="81" x14ac:dyDescent="0.3">
      <c r="A52" s="32" t="s">
        <v>41</v>
      </c>
      <c r="B52" s="55" t="s">
        <v>106</v>
      </c>
      <c r="C52" s="56" t="s">
        <v>151</v>
      </c>
      <c r="D52" s="81">
        <v>10</v>
      </c>
    </row>
    <row r="54" spans="1:4" ht="21" thickBot="1" x14ac:dyDescent="0.35">
      <c r="A54" s="32" t="s">
        <v>42</v>
      </c>
      <c r="B54" s="38" t="s">
        <v>228</v>
      </c>
      <c r="D54" s="81">
        <v>7</v>
      </c>
    </row>
    <row r="55" spans="1:4" x14ac:dyDescent="0.2">
      <c r="B55" s="27" t="s">
        <v>141</v>
      </c>
      <c r="C55" s="28" t="s">
        <v>8</v>
      </c>
    </row>
    <row r="56" spans="1:4" x14ac:dyDescent="0.2">
      <c r="B56" s="29" t="s">
        <v>142</v>
      </c>
      <c r="C56" s="53">
        <v>0.25</v>
      </c>
    </row>
    <row r="57" spans="1:4" x14ac:dyDescent="0.2">
      <c r="B57" s="29" t="s">
        <v>110</v>
      </c>
      <c r="C57" s="53">
        <v>0.5</v>
      </c>
    </row>
    <row r="58" spans="1:4" x14ac:dyDescent="0.2">
      <c r="B58" s="33" t="s">
        <v>229</v>
      </c>
      <c r="C58" s="57">
        <v>0.25</v>
      </c>
    </row>
    <row r="59" spans="1:4" x14ac:dyDescent="0.2">
      <c r="B59" s="33" t="s">
        <v>113</v>
      </c>
      <c r="C59" s="53">
        <v>0.75</v>
      </c>
    </row>
    <row r="60" spans="1:4" x14ac:dyDescent="0.2">
      <c r="B60" s="33" t="s">
        <v>116</v>
      </c>
      <c r="C60" s="58" t="s">
        <v>155</v>
      </c>
    </row>
    <row r="61" spans="1:4" x14ac:dyDescent="0.2">
      <c r="B61" s="33" t="s">
        <v>117</v>
      </c>
      <c r="C61" s="53">
        <v>0.25</v>
      </c>
    </row>
    <row r="62" spans="1:4" x14ac:dyDescent="0.2">
      <c r="B62" s="33" t="s">
        <v>118</v>
      </c>
      <c r="C62" s="59">
        <v>2</v>
      </c>
    </row>
    <row r="63" spans="1:4" ht="13.5" thickBot="1" x14ac:dyDescent="0.25">
      <c r="B63" s="34" t="s">
        <v>119</v>
      </c>
      <c r="C63" s="54">
        <v>0.5</v>
      </c>
    </row>
    <row r="65" spans="1:4" ht="61.5" thickBot="1" x14ac:dyDescent="0.35">
      <c r="A65" s="32"/>
      <c r="B65" s="38" t="s">
        <v>255</v>
      </c>
    </row>
    <row r="66" spans="1:4" x14ac:dyDescent="0.2">
      <c r="B66" s="27" t="s">
        <v>141</v>
      </c>
      <c r="C66" s="28" t="s">
        <v>8</v>
      </c>
    </row>
    <row r="67" spans="1:4" ht="20.25" x14ac:dyDescent="0.3">
      <c r="A67" s="32" t="s">
        <v>28</v>
      </c>
      <c r="B67" s="45" t="s">
        <v>257</v>
      </c>
      <c r="C67" s="46" t="s">
        <v>39</v>
      </c>
      <c r="D67" s="81">
        <v>30</v>
      </c>
    </row>
    <row r="68" spans="1:4" ht="21" thickBot="1" x14ac:dyDescent="0.35">
      <c r="A68" s="32" t="s">
        <v>29</v>
      </c>
      <c r="B68" s="34" t="s">
        <v>230</v>
      </c>
      <c r="C68" s="31">
        <v>70</v>
      </c>
      <c r="D68" s="81">
        <v>50</v>
      </c>
    </row>
    <row r="70" spans="1:4" ht="21" thickBot="1" x14ac:dyDescent="0.35">
      <c r="A70" s="32" t="s">
        <v>6</v>
      </c>
      <c r="B70" s="38" t="s">
        <v>231</v>
      </c>
      <c r="D70" s="81">
        <v>6.5</v>
      </c>
    </row>
    <row r="71" spans="1:4" x14ac:dyDescent="0.2">
      <c r="B71" s="27" t="s">
        <v>141</v>
      </c>
      <c r="C71" s="28" t="s">
        <v>8</v>
      </c>
    </row>
    <row r="72" spans="1:4" x14ac:dyDescent="0.2">
      <c r="B72" s="29" t="s">
        <v>142</v>
      </c>
      <c r="C72" s="57">
        <v>0.25</v>
      </c>
    </row>
    <row r="73" spans="1:4" x14ac:dyDescent="0.2">
      <c r="B73" s="29" t="s">
        <v>110</v>
      </c>
      <c r="C73" s="53">
        <v>0.5</v>
      </c>
    </row>
    <row r="74" spans="1:4" x14ac:dyDescent="0.2">
      <c r="B74" s="33" t="s">
        <v>229</v>
      </c>
      <c r="C74" s="57">
        <v>0.25</v>
      </c>
    </row>
    <row r="75" spans="1:4" x14ac:dyDescent="0.2">
      <c r="B75" s="33" t="s">
        <v>113</v>
      </c>
      <c r="C75" s="53">
        <v>0.75</v>
      </c>
    </row>
    <row r="76" spans="1:4" x14ac:dyDescent="0.2">
      <c r="B76" s="33" t="s">
        <v>116</v>
      </c>
      <c r="C76" s="58" t="s">
        <v>155</v>
      </c>
    </row>
    <row r="77" spans="1:4" x14ac:dyDescent="0.2">
      <c r="B77" s="33" t="s">
        <v>117</v>
      </c>
      <c r="C77" s="53">
        <v>0.25</v>
      </c>
    </row>
    <row r="78" spans="1:4" x14ac:dyDescent="0.2">
      <c r="B78" s="33" t="s">
        <v>118</v>
      </c>
      <c r="C78" s="59">
        <v>2</v>
      </c>
    </row>
    <row r="79" spans="1:4" ht="13.5" thickBot="1" x14ac:dyDescent="0.25">
      <c r="B79" s="34" t="s">
        <v>119</v>
      </c>
      <c r="C79" s="54">
        <v>0.5</v>
      </c>
    </row>
    <row r="81" spans="1:4" ht="20.25" x14ac:dyDescent="0.3">
      <c r="A81" s="32" t="s">
        <v>43</v>
      </c>
      <c r="B81" s="55" t="s">
        <v>232</v>
      </c>
      <c r="C81" s="56" t="s">
        <v>258</v>
      </c>
      <c r="D81" s="81">
        <v>40</v>
      </c>
    </row>
    <row r="82" spans="1:4" ht="20.25" x14ac:dyDescent="0.3">
      <c r="A82" s="32"/>
      <c r="B82" s="38"/>
      <c r="C82" s="40"/>
    </row>
    <row r="83" spans="1:4" ht="41.25" thickBot="1" x14ac:dyDescent="0.35">
      <c r="A83" s="32"/>
      <c r="B83" s="38" t="s">
        <v>233</v>
      </c>
    </row>
    <row r="84" spans="1:4" x14ac:dyDescent="0.2">
      <c r="B84" s="27" t="s">
        <v>141</v>
      </c>
      <c r="C84" s="28" t="s">
        <v>8</v>
      </c>
    </row>
    <row r="85" spans="1:4" ht="20.25" x14ac:dyDescent="0.3">
      <c r="A85" s="32" t="s">
        <v>32</v>
      </c>
      <c r="B85" s="45" t="s">
        <v>234</v>
      </c>
      <c r="C85" s="48">
        <v>10</v>
      </c>
      <c r="D85" s="81">
        <v>10</v>
      </c>
    </row>
    <row r="86" spans="1:4" ht="21" thickBot="1" x14ac:dyDescent="0.35">
      <c r="A86" s="32" t="s">
        <v>33</v>
      </c>
      <c r="B86" s="34" t="s">
        <v>256</v>
      </c>
      <c r="C86" s="31">
        <v>15</v>
      </c>
      <c r="D86" s="81">
        <v>15</v>
      </c>
    </row>
    <row r="87" spans="1:4" ht="20.25" x14ac:dyDescent="0.3">
      <c r="A87" s="32"/>
      <c r="B87" s="38"/>
      <c r="C87" s="40"/>
    </row>
    <row r="88" spans="1:4" ht="81" x14ac:dyDescent="0.3">
      <c r="A88" s="32" t="s">
        <v>44</v>
      </c>
      <c r="B88" s="55" t="s">
        <v>235</v>
      </c>
      <c r="C88" s="56" t="s">
        <v>259</v>
      </c>
      <c r="D88" s="81">
        <v>35</v>
      </c>
    </row>
    <row r="90" spans="1:4" ht="101.25" x14ac:dyDescent="0.3">
      <c r="A90" s="32" t="s">
        <v>10</v>
      </c>
      <c r="B90" s="55" t="s">
        <v>45</v>
      </c>
      <c r="C90" s="56" t="s">
        <v>260</v>
      </c>
      <c r="D90" s="81">
        <v>50</v>
      </c>
    </row>
  </sheetData>
  <sheetProtection algorithmName="SHA-512" hashValue="7kAb2Gm2XLtvgcfAOPBdAfKWnTWJ37d6rQZNbj3AfbmlIJJWfeWWVXnucqR6z3Zps114vBkYT+jTxfday1coYg==" saltValue="8QS9P3f7VDAJxwzB3SutUQ==" spinCount="100000" sheet="1" objects="1" scenarios="1"/>
  <pageMargins left="0.7" right="0.7" top="0.75" bottom="0.75" header="0.3" footer="0.3"/>
  <pageSetup orientation="portrait" r:id="rId1"/>
  <ignoredErrors>
    <ignoredError sqref="C34"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7"/>
  <sheetViews>
    <sheetView workbookViewId="0">
      <selection activeCell="A2" sqref="A2:A16"/>
    </sheetView>
  </sheetViews>
  <sheetFormatPr defaultRowHeight="12.75" x14ac:dyDescent="0.2"/>
  <cols>
    <col min="1" max="1" width="4.5703125" customWidth="1"/>
    <col min="2" max="2" width="7.7109375" bestFit="1" customWidth="1"/>
    <col min="3" max="3" width="4.5703125" bestFit="1" customWidth="1"/>
    <col min="4" max="4" width="7.7109375" bestFit="1" customWidth="1"/>
    <col min="5" max="5" width="6.7109375" bestFit="1" customWidth="1"/>
    <col min="6" max="6" width="4.5703125" bestFit="1" customWidth="1"/>
    <col min="7" max="8" width="5.140625" bestFit="1" customWidth="1"/>
    <col min="9" max="10" width="5.7109375" bestFit="1" customWidth="1"/>
    <col min="11" max="11" width="4.5703125" bestFit="1" customWidth="1"/>
    <col min="12" max="12" width="5.7109375" bestFit="1" customWidth="1"/>
    <col min="13" max="13" width="4.5703125" bestFit="1" customWidth="1"/>
  </cols>
  <sheetData>
    <row r="1" spans="1:14" ht="191.25" x14ac:dyDescent="0.2">
      <c r="A1" t="s">
        <v>7</v>
      </c>
      <c r="B1" s="24" t="s">
        <v>121</v>
      </c>
      <c r="C1" s="24" t="s">
        <v>110</v>
      </c>
      <c r="D1" s="44" t="s">
        <v>224</v>
      </c>
      <c r="E1" s="24" t="s">
        <v>111</v>
      </c>
      <c r="F1" s="24" t="s">
        <v>113</v>
      </c>
      <c r="G1" s="44" t="s">
        <v>144</v>
      </c>
      <c r="H1" s="24" t="s">
        <v>114</v>
      </c>
      <c r="I1" s="24" t="s">
        <v>115</v>
      </c>
      <c r="J1" s="24" t="s">
        <v>116</v>
      </c>
      <c r="K1" s="24" t="s">
        <v>117</v>
      </c>
      <c r="L1" s="24" t="s">
        <v>118</v>
      </c>
      <c r="M1" s="24" t="s">
        <v>119</v>
      </c>
      <c r="N1" s="24" t="s">
        <v>125</v>
      </c>
    </row>
    <row r="2" spans="1:14" x14ac:dyDescent="0.2">
      <c r="A2" s="2" t="s">
        <v>15</v>
      </c>
      <c r="B2" s="25">
        <v>0.25</v>
      </c>
      <c r="C2" s="25">
        <v>0.5</v>
      </c>
      <c r="D2" s="25">
        <v>0.5</v>
      </c>
      <c r="E2" s="25">
        <v>0.5</v>
      </c>
      <c r="F2" s="25">
        <v>0.75</v>
      </c>
      <c r="G2" s="25">
        <v>0.5</v>
      </c>
      <c r="H2" s="25">
        <v>0.5</v>
      </c>
      <c r="I2" s="25">
        <v>2.5</v>
      </c>
      <c r="J2" s="25">
        <v>2.5</v>
      </c>
      <c r="K2" s="25">
        <v>0.25</v>
      </c>
      <c r="L2" s="25">
        <v>1.75</v>
      </c>
      <c r="M2" s="25">
        <v>0.5</v>
      </c>
      <c r="N2" s="25">
        <v>0</v>
      </c>
    </row>
    <row r="3" spans="1:14" x14ac:dyDescent="0.2">
      <c r="A3" s="2" t="s">
        <v>16</v>
      </c>
      <c r="B3" s="25">
        <v>0.25</v>
      </c>
      <c r="C3" s="25">
        <v>0.5</v>
      </c>
      <c r="D3" s="25">
        <v>0.75</v>
      </c>
      <c r="E3" s="25">
        <v>0.75</v>
      </c>
      <c r="F3" s="25">
        <v>0.75</v>
      </c>
      <c r="G3" s="25">
        <v>0.75</v>
      </c>
      <c r="H3" s="25">
        <v>0.75</v>
      </c>
      <c r="I3" s="25">
        <v>3</v>
      </c>
      <c r="J3" s="25">
        <v>3</v>
      </c>
      <c r="K3" s="25">
        <v>0.25</v>
      </c>
      <c r="L3" s="25">
        <v>2</v>
      </c>
      <c r="M3" s="25">
        <v>0.5</v>
      </c>
      <c r="N3" s="25">
        <v>0</v>
      </c>
    </row>
    <row r="4" spans="1:14" x14ac:dyDescent="0.2">
      <c r="A4" s="2" t="s">
        <v>17</v>
      </c>
      <c r="B4" s="25">
        <v>0</v>
      </c>
      <c r="C4" s="25">
        <v>0</v>
      </c>
      <c r="D4" s="25">
        <v>0</v>
      </c>
      <c r="E4" s="25">
        <v>0</v>
      </c>
      <c r="F4" s="25">
        <v>0</v>
      </c>
      <c r="G4" s="25">
        <v>0</v>
      </c>
      <c r="H4" s="25">
        <v>0</v>
      </c>
      <c r="I4" s="25">
        <v>0</v>
      </c>
      <c r="J4" s="25">
        <v>0</v>
      </c>
      <c r="K4" s="25">
        <v>0</v>
      </c>
      <c r="L4" s="25">
        <v>0</v>
      </c>
      <c r="M4" s="25">
        <v>0</v>
      </c>
      <c r="N4" s="25">
        <v>7</v>
      </c>
    </row>
    <row r="5" spans="1:14" x14ac:dyDescent="0.2">
      <c r="A5" s="2" t="s">
        <v>18</v>
      </c>
      <c r="B5" s="25">
        <v>0</v>
      </c>
      <c r="C5" s="25">
        <v>0</v>
      </c>
      <c r="D5" s="25">
        <v>0</v>
      </c>
      <c r="E5" s="25">
        <v>0</v>
      </c>
      <c r="F5" s="25">
        <v>0</v>
      </c>
      <c r="G5" s="25">
        <v>0</v>
      </c>
      <c r="H5" s="25">
        <v>0</v>
      </c>
      <c r="I5" s="25">
        <v>0</v>
      </c>
      <c r="J5" s="25">
        <v>0</v>
      </c>
      <c r="K5" s="25">
        <v>0</v>
      </c>
      <c r="L5" s="25">
        <v>0</v>
      </c>
      <c r="M5" s="25">
        <v>0</v>
      </c>
      <c r="N5" s="25">
        <v>70</v>
      </c>
    </row>
    <row r="6" spans="1:14" x14ac:dyDescent="0.2">
      <c r="A6" s="2" t="s">
        <v>40</v>
      </c>
      <c r="B6" s="25">
        <v>0.25</v>
      </c>
      <c r="C6" s="25">
        <v>0.5</v>
      </c>
      <c r="D6" s="25">
        <v>0.5</v>
      </c>
      <c r="E6" s="25">
        <v>0.5</v>
      </c>
      <c r="F6" s="25">
        <v>0.75</v>
      </c>
      <c r="G6" s="25">
        <v>0.5</v>
      </c>
      <c r="H6" s="25">
        <v>0.5</v>
      </c>
      <c r="I6" s="25">
        <v>3</v>
      </c>
      <c r="J6" s="25">
        <v>3</v>
      </c>
      <c r="K6" s="25">
        <v>0.25</v>
      </c>
      <c r="L6" s="25">
        <v>2</v>
      </c>
      <c r="M6" s="25">
        <v>0.5</v>
      </c>
      <c r="N6" s="25">
        <v>0</v>
      </c>
    </row>
    <row r="7" spans="1:14" x14ac:dyDescent="0.2">
      <c r="A7" s="2" t="s">
        <v>41</v>
      </c>
      <c r="B7" s="25">
        <v>0</v>
      </c>
      <c r="C7" s="25">
        <v>0</v>
      </c>
      <c r="D7" s="25">
        <v>0</v>
      </c>
      <c r="E7" s="25">
        <v>0</v>
      </c>
      <c r="F7" s="25">
        <v>0</v>
      </c>
      <c r="G7" s="25">
        <v>0</v>
      </c>
      <c r="H7" s="25">
        <v>0</v>
      </c>
      <c r="I7" s="25">
        <v>0</v>
      </c>
      <c r="J7" s="25">
        <v>0</v>
      </c>
      <c r="K7" s="25">
        <v>0</v>
      </c>
      <c r="L7" s="25">
        <v>0</v>
      </c>
      <c r="M7" s="25">
        <v>0</v>
      </c>
      <c r="N7" s="25">
        <v>1</v>
      </c>
    </row>
    <row r="8" spans="1:14" x14ac:dyDescent="0.2">
      <c r="A8" s="2" t="s">
        <v>42</v>
      </c>
      <c r="B8" s="25">
        <v>0.25</v>
      </c>
      <c r="C8" s="25">
        <v>0.5</v>
      </c>
      <c r="D8" s="25">
        <v>0.25</v>
      </c>
      <c r="E8" s="25">
        <v>0</v>
      </c>
      <c r="F8" s="25">
        <v>0.75</v>
      </c>
      <c r="G8" s="25">
        <v>0</v>
      </c>
      <c r="H8" s="25">
        <v>0</v>
      </c>
      <c r="I8" s="25">
        <v>0</v>
      </c>
      <c r="J8" s="25">
        <v>1</v>
      </c>
      <c r="K8" s="25">
        <v>0.25</v>
      </c>
      <c r="L8" s="25">
        <v>2</v>
      </c>
      <c r="M8" s="25">
        <v>0.5</v>
      </c>
      <c r="N8" s="25">
        <v>0</v>
      </c>
    </row>
    <row r="9" spans="1:14" x14ac:dyDescent="0.2">
      <c r="A9" s="2" t="s">
        <v>28</v>
      </c>
      <c r="B9" s="25">
        <v>0</v>
      </c>
      <c r="C9" s="25">
        <v>0</v>
      </c>
      <c r="D9" s="25">
        <v>0</v>
      </c>
      <c r="E9" s="25">
        <v>0</v>
      </c>
      <c r="F9" s="25">
        <v>0</v>
      </c>
      <c r="G9" s="25">
        <v>0</v>
      </c>
      <c r="H9" s="25">
        <v>0</v>
      </c>
      <c r="I9" s="25">
        <v>0</v>
      </c>
      <c r="J9" s="25">
        <v>0</v>
      </c>
      <c r="K9" s="25">
        <v>0</v>
      </c>
      <c r="L9" s="25">
        <v>0</v>
      </c>
      <c r="M9" s="25">
        <v>0</v>
      </c>
      <c r="N9">
        <v>5</v>
      </c>
    </row>
    <row r="10" spans="1:14" x14ac:dyDescent="0.2">
      <c r="A10" s="2" t="s">
        <v>29</v>
      </c>
      <c r="B10" s="25">
        <v>0</v>
      </c>
      <c r="C10" s="25">
        <v>0</v>
      </c>
      <c r="D10" s="25">
        <v>0</v>
      </c>
      <c r="E10" s="25">
        <v>0</v>
      </c>
      <c r="F10" s="25">
        <v>0</v>
      </c>
      <c r="G10" s="25">
        <v>0</v>
      </c>
      <c r="H10" s="25">
        <v>0</v>
      </c>
      <c r="I10" s="25">
        <v>0</v>
      </c>
      <c r="J10" s="25">
        <v>0</v>
      </c>
      <c r="K10" s="25">
        <v>0</v>
      </c>
      <c r="L10" s="25">
        <v>0</v>
      </c>
      <c r="M10" s="25">
        <v>0</v>
      </c>
      <c r="N10">
        <v>30</v>
      </c>
    </row>
    <row r="11" spans="1:14" x14ac:dyDescent="0.2">
      <c r="A11" s="2" t="s">
        <v>6</v>
      </c>
      <c r="B11" s="25">
        <v>0.25</v>
      </c>
      <c r="C11" s="25">
        <v>0.5</v>
      </c>
      <c r="D11" s="25">
        <v>0.25</v>
      </c>
      <c r="E11" s="25">
        <v>0</v>
      </c>
      <c r="F11" s="25">
        <v>0.75</v>
      </c>
      <c r="G11" s="25">
        <v>0</v>
      </c>
      <c r="H11" s="25">
        <v>0</v>
      </c>
      <c r="I11" s="25">
        <v>0</v>
      </c>
      <c r="J11" s="25">
        <v>1</v>
      </c>
      <c r="K11" s="25">
        <v>0.25</v>
      </c>
      <c r="L11" s="25">
        <v>2</v>
      </c>
      <c r="M11" s="25">
        <v>0.5</v>
      </c>
      <c r="N11" s="25">
        <v>0</v>
      </c>
    </row>
    <row r="12" spans="1:14" x14ac:dyDescent="0.2">
      <c r="A12" s="2" t="s">
        <v>43</v>
      </c>
      <c r="B12" s="25">
        <v>0</v>
      </c>
      <c r="C12" s="25">
        <v>0</v>
      </c>
      <c r="D12" s="25">
        <v>0</v>
      </c>
      <c r="E12" s="25">
        <v>0</v>
      </c>
      <c r="F12" s="25">
        <v>0</v>
      </c>
      <c r="G12" s="25">
        <v>0</v>
      </c>
      <c r="H12" s="25">
        <v>0</v>
      </c>
      <c r="I12" s="25">
        <v>0</v>
      </c>
      <c r="J12" s="25">
        <v>0</v>
      </c>
      <c r="K12" s="25">
        <v>0</v>
      </c>
      <c r="L12" s="25">
        <v>0</v>
      </c>
      <c r="M12" s="25">
        <v>0</v>
      </c>
      <c r="N12">
        <v>20</v>
      </c>
    </row>
    <row r="13" spans="1:14" x14ac:dyDescent="0.2">
      <c r="A13" s="2" t="s">
        <v>32</v>
      </c>
      <c r="B13" s="25">
        <v>0</v>
      </c>
      <c r="C13" s="25">
        <v>0</v>
      </c>
      <c r="D13" s="25">
        <v>0</v>
      </c>
      <c r="E13" s="25">
        <v>0</v>
      </c>
      <c r="F13" s="25">
        <v>0</v>
      </c>
      <c r="G13" s="25">
        <v>0</v>
      </c>
      <c r="H13" s="25">
        <v>0</v>
      </c>
      <c r="I13" s="25">
        <v>0</v>
      </c>
      <c r="J13" s="25">
        <v>0</v>
      </c>
      <c r="K13" s="25">
        <v>0</v>
      </c>
      <c r="L13" s="25">
        <v>0</v>
      </c>
      <c r="M13" s="25">
        <v>0</v>
      </c>
      <c r="N13">
        <v>10</v>
      </c>
    </row>
    <row r="14" spans="1:14" x14ac:dyDescent="0.2">
      <c r="A14" s="2" t="s">
        <v>33</v>
      </c>
      <c r="B14" s="25">
        <v>0</v>
      </c>
      <c r="C14" s="25">
        <v>0</v>
      </c>
      <c r="D14" s="25">
        <v>0</v>
      </c>
      <c r="E14" s="25">
        <v>0</v>
      </c>
      <c r="F14" s="25">
        <v>0</v>
      </c>
      <c r="G14" s="25">
        <v>0</v>
      </c>
      <c r="H14" s="25">
        <v>0</v>
      </c>
      <c r="I14" s="25">
        <v>0</v>
      </c>
      <c r="J14" s="25">
        <v>0</v>
      </c>
      <c r="K14" s="25">
        <v>0</v>
      </c>
      <c r="L14" s="25">
        <v>0</v>
      </c>
      <c r="M14" s="25">
        <v>0</v>
      </c>
      <c r="N14">
        <v>15</v>
      </c>
    </row>
    <row r="15" spans="1:14" x14ac:dyDescent="0.2">
      <c r="A15" s="2" t="s">
        <v>44</v>
      </c>
      <c r="B15" s="25">
        <v>0</v>
      </c>
      <c r="C15" s="25">
        <v>0</v>
      </c>
      <c r="D15" s="25">
        <v>0</v>
      </c>
      <c r="E15" s="25">
        <v>0</v>
      </c>
      <c r="F15" s="25">
        <v>0</v>
      </c>
      <c r="G15" s="25">
        <v>0</v>
      </c>
      <c r="H15" s="25">
        <v>0</v>
      </c>
      <c r="I15" s="25">
        <v>0</v>
      </c>
      <c r="J15" s="25">
        <v>0</v>
      </c>
      <c r="K15" s="25">
        <v>0</v>
      </c>
      <c r="L15" s="25">
        <v>0</v>
      </c>
      <c r="M15" s="25">
        <v>0</v>
      </c>
      <c r="N15">
        <v>5</v>
      </c>
    </row>
    <row r="16" spans="1:14" x14ac:dyDescent="0.2">
      <c r="A16" s="2" t="s">
        <v>10</v>
      </c>
      <c r="B16" s="25">
        <v>0</v>
      </c>
      <c r="C16" s="25">
        <v>0</v>
      </c>
      <c r="D16" s="25">
        <v>0</v>
      </c>
      <c r="E16" s="25">
        <v>0</v>
      </c>
      <c r="F16" s="25">
        <v>0</v>
      </c>
      <c r="G16" s="25">
        <v>0</v>
      </c>
      <c r="H16" s="25">
        <v>0</v>
      </c>
      <c r="I16" s="25">
        <v>0</v>
      </c>
      <c r="J16" s="25">
        <v>0</v>
      </c>
      <c r="K16" s="25">
        <v>0</v>
      </c>
      <c r="L16" s="25">
        <v>0</v>
      </c>
      <c r="M16" s="25">
        <v>0</v>
      </c>
      <c r="N16">
        <v>10</v>
      </c>
    </row>
    <row r="27" ht="27" customHeight="1" x14ac:dyDescent="0.2"/>
  </sheetData>
  <pageMargins left="0.75" right="0.75" top="1" bottom="1" header="0.5" footer="0.5"/>
  <pageSetup orientation="landscape" horizontalDpi="0" verticalDpi="0" r:id="rId1"/>
  <headerFooter alignWithMargins="0">
    <oddHeader>&amp;CAppendix 3 (Mass Appraisal) Rules</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W87"/>
  <sheetViews>
    <sheetView zoomScaleNormal="100" workbookViewId="0">
      <pane ySplit="9" topLeftCell="A10" activePane="bottomLeft" state="frozen"/>
      <selection pane="bottomLeft" activeCell="B10" sqref="B10"/>
    </sheetView>
  </sheetViews>
  <sheetFormatPr defaultRowHeight="12.75" x14ac:dyDescent="0.2"/>
  <cols>
    <col min="1" max="1" width="1.7109375" style="82" customWidth="1"/>
    <col min="2" max="2" width="11.7109375" style="82" customWidth="1"/>
    <col min="3" max="3" width="10.85546875" style="82" customWidth="1"/>
    <col min="4" max="4" width="29.5703125" style="82" customWidth="1"/>
    <col min="5" max="5" width="5.28515625" style="82" customWidth="1"/>
    <col min="6" max="6" width="4" style="82" customWidth="1"/>
    <col min="7" max="8" width="7.42578125" style="82" customWidth="1"/>
    <col min="9" max="32" width="2.42578125" style="82" customWidth="1"/>
    <col min="33" max="16384" width="9.140625" style="82"/>
  </cols>
  <sheetData>
    <row r="1" spans="1:49" ht="31.5" customHeight="1" x14ac:dyDescent="0.35">
      <c r="A1" s="98"/>
      <c r="B1" s="136" t="s">
        <v>105</v>
      </c>
      <c r="C1" s="136"/>
      <c r="D1" s="136"/>
      <c r="E1" s="136"/>
      <c r="F1" s="136"/>
      <c r="G1" s="136"/>
      <c r="H1" s="99"/>
      <c r="I1" s="116" t="s">
        <v>289</v>
      </c>
      <c r="J1" s="117"/>
      <c r="K1" s="117"/>
      <c r="L1" s="117"/>
      <c r="M1" s="117"/>
      <c r="N1" s="117"/>
      <c r="O1" s="117"/>
      <c r="P1" s="117"/>
      <c r="Q1" s="117"/>
      <c r="R1" s="117"/>
      <c r="S1" s="117"/>
      <c r="T1" s="117"/>
      <c r="U1" s="117"/>
      <c r="V1" s="117"/>
      <c r="W1" s="117"/>
      <c r="X1" s="117"/>
      <c r="Y1" s="117"/>
      <c r="Z1" s="117"/>
      <c r="AA1" s="117"/>
      <c r="AB1" s="117"/>
      <c r="AC1" s="117"/>
      <c r="AD1" s="117"/>
      <c r="AE1" s="117"/>
      <c r="AF1" s="117"/>
    </row>
    <row r="2" spans="1:49" ht="40.5" customHeight="1" x14ac:dyDescent="0.2">
      <c r="A2" s="120" t="s">
        <v>278</v>
      </c>
      <c r="B2" s="120"/>
      <c r="C2" s="120"/>
      <c r="D2" s="120"/>
      <c r="E2" s="121"/>
      <c r="F2" s="133" t="s">
        <v>137</v>
      </c>
      <c r="G2" s="100"/>
      <c r="H2" s="100"/>
      <c r="I2" s="113" t="s">
        <v>121</v>
      </c>
      <c r="J2" s="113"/>
      <c r="K2" s="113" t="s">
        <v>110</v>
      </c>
      <c r="L2" s="113"/>
      <c r="M2" s="113" t="s">
        <v>251</v>
      </c>
      <c r="N2" s="113"/>
      <c r="O2" s="113" t="s">
        <v>111</v>
      </c>
      <c r="P2" s="113"/>
      <c r="Q2" s="113" t="s">
        <v>113</v>
      </c>
      <c r="R2" s="113"/>
      <c r="S2" s="113" t="s">
        <v>139</v>
      </c>
      <c r="T2" s="113"/>
      <c r="U2" s="113" t="s">
        <v>114</v>
      </c>
      <c r="V2" s="113"/>
      <c r="W2" s="114" t="s">
        <v>115</v>
      </c>
      <c r="X2" s="114"/>
      <c r="Y2" s="113" t="s">
        <v>116</v>
      </c>
      <c r="Z2" s="113"/>
      <c r="AA2" s="113" t="s">
        <v>117</v>
      </c>
      <c r="AB2" s="113"/>
      <c r="AC2" s="114" t="s">
        <v>118</v>
      </c>
      <c r="AD2" s="114"/>
      <c r="AE2" s="113" t="s">
        <v>119</v>
      </c>
      <c r="AF2" s="113"/>
    </row>
    <row r="3" spans="1:49" ht="65.25" customHeight="1" x14ac:dyDescent="0.2">
      <c r="A3" s="122" t="s">
        <v>280</v>
      </c>
      <c r="B3" s="122"/>
      <c r="C3" s="122"/>
      <c r="D3" s="122"/>
      <c r="E3" s="123"/>
      <c r="F3" s="134"/>
      <c r="G3" s="101"/>
      <c r="H3" s="101"/>
      <c r="I3" s="113"/>
      <c r="J3" s="113"/>
      <c r="K3" s="113"/>
      <c r="L3" s="113"/>
      <c r="M3" s="113"/>
      <c r="N3" s="113"/>
      <c r="O3" s="113"/>
      <c r="P3" s="113"/>
      <c r="Q3" s="113"/>
      <c r="R3" s="113"/>
      <c r="S3" s="113"/>
      <c r="T3" s="113"/>
      <c r="U3" s="113"/>
      <c r="V3" s="113"/>
      <c r="W3" s="114"/>
      <c r="X3" s="114"/>
      <c r="Y3" s="113"/>
      <c r="Z3" s="113"/>
      <c r="AA3" s="113"/>
      <c r="AB3" s="113"/>
      <c r="AC3" s="114"/>
      <c r="AD3" s="114"/>
      <c r="AE3" s="113"/>
      <c r="AF3" s="113"/>
    </row>
    <row r="4" spans="1:49" ht="11.25" customHeight="1" x14ac:dyDescent="0.2">
      <c r="A4" s="98"/>
      <c r="B4" s="98"/>
      <c r="C4" s="102"/>
      <c r="D4" s="102"/>
      <c r="E4" s="102"/>
      <c r="F4" s="134"/>
      <c r="G4" s="101"/>
      <c r="H4" s="101"/>
      <c r="I4" s="113"/>
      <c r="J4" s="113"/>
      <c r="K4" s="113"/>
      <c r="L4" s="113"/>
      <c r="M4" s="113"/>
      <c r="N4" s="113"/>
      <c r="O4" s="113"/>
      <c r="P4" s="113"/>
      <c r="Q4" s="113"/>
      <c r="R4" s="113"/>
      <c r="S4" s="113"/>
      <c r="T4" s="113"/>
      <c r="U4" s="113"/>
      <c r="V4" s="113"/>
      <c r="W4" s="114"/>
      <c r="X4" s="114"/>
      <c r="Y4" s="113"/>
      <c r="Z4" s="113"/>
      <c r="AA4" s="113"/>
      <c r="AB4" s="113"/>
      <c r="AC4" s="114"/>
      <c r="AD4" s="114"/>
      <c r="AE4" s="113"/>
      <c r="AF4" s="113"/>
    </row>
    <row r="5" spans="1:49" ht="27" customHeight="1" x14ac:dyDescent="0.2">
      <c r="A5" s="124" t="s">
        <v>295</v>
      </c>
      <c r="B5" s="124"/>
      <c r="C5" s="124"/>
      <c r="D5" s="124"/>
      <c r="E5" s="125"/>
      <c r="F5" s="134"/>
      <c r="G5" s="102"/>
      <c r="H5" s="102"/>
      <c r="I5" s="113"/>
      <c r="J5" s="113"/>
      <c r="K5" s="113"/>
      <c r="L5" s="113"/>
      <c r="M5" s="113"/>
      <c r="N5" s="113"/>
      <c r="O5" s="113"/>
      <c r="P5" s="113"/>
      <c r="Q5" s="113"/>
      <c r="R5" s="113"/>
      <c r="S5" s="113"/>
      <c r="T5" s="113"/>
      <c r="U5" s="113"/>
      <c r="V5" s="113"/>
      <c r="W5" s="114"/>
      <c r="X5" s="114"/>
      <c r="Y5" s="113"/>
      <c r="Z5" s="113"/>
      <c r="AA5" s="113"/>
      <c r="AB5" s="113"/>
      <c r="AC5" s="114"/>
      <c r="AD5" s="114"/>
      <c r="AE5" s="113"/>
      <c r="AF5" s="113"/>
    </row>
    <row r="6" spans="1:49" ht="25.9" customHeight="1" x14ac:dyDescent="0.2">
      <c r="A6" s="126" t="s">
        <v>282</v>
      </c>
      <c r="B6" s="126"/>
      <c r="C6" s="126"/>
      <c r="D6" s="126"/>
      <c r="E6" s="127"/>
      <c r="F6" s="134"/>
      <c r="G6" s="102"/>
      <c r="H6" s="102"/>
      <c r="I6" s="113"/>
      <c r="J6" s="113"/>
      <c r="K6" s="113"/>
      <c r="L6" s="113"/>
      <c r="M6" s="113"/>
      <c r="N6" s="113"/>
      <c r="O6" s="113"/>
      <c r="P6" s="113"/>
      <c r="Q6" s="113"/>
      <c r="R6" s="113"/>
      <c r="S6" s="113"/>
      <c r="T6" s="113"/>
      <c r="U6" s="113"/>
      <c r="V6" s="113"/>
      <c r="W6" s="114"/>
      <c r="X6" s="114"/>
      <c r="Y6" s="113"/>
      <c r="Z6" s="113"/>
      <c r="AA6" s="113"/>
      <c r="AB6" s="113"/>
      <c r="AC6" s="114"/>
      <c r="AD6" s="114"/>
      <c r="AE6" s="113"/>
      <c r="AF6" s="113"/>
    </row>
    <row r="7" spans="1:49" ht="21" customHeight="1" x14ac:dyDescent="0.2">
      <c r="A7" s="126" t="s">
        <v>288</v>
      </c>
      <c r="B7" s="126"/>
      <c r="C7" s="126"/>
      <c r="D7" s="126"/>
      <c r="E7" s="127"/>
      <c r="F7" s="134"/>
      <c r="G7" s="103"/>
      <c r="H7" s="103"/>
      <c r="I7" s="113"/>
      <c r="J7" s="113"/>
      <c r="K7" s="113"/>
      <c r="L7" s="113"/>
      <c r="M7" s="113"/>
      <c r="N7" s="113"/>
      <c r="O7" s="113"/>
      <c r="P7" s="113"/>
      <c r="Q7" s="113"/>
      <c r="R7" s="113"/>
      <c r="S7" s="113"/>
      <c r="T7" s="113"/>
      <c r="U7" s="113"/>
      <c r="V7" s="113"/>
      <c r="W7" s="114"/>
      <c r="X7" s="114"/>
      <c r="Y7" s="113"/>
      <c r="Z7" s="113"/>
      <c r="AA7" s="113"/>
      <c r="AB7" s="113"/>
      <c r="AC7" s="114"/>
      <c r="AD7" s="114"/>
      <c r="AE7" s="113"/>
      <c r="AF7" s="113"/>
    </row>
    <row r="8" spans="1:49" ht="35.25" customHeight="1" x14ac:dyDescent="0.2">
      <c r="A8" s="98"/>
      <c r="B8" s="115" t="s">
        <v>5</v>
      </c>
      <c r="C8" s="118" t="s">
        <v>109</v>
      </c>
      <c r="D8" s="128" t="s">
        <v>0</v>
      </c>
      <c r="E8" s="118" t="s">
        <v>2</v>
      </c>
      <c r="F8" s="130" t="s">
        <v>136</v>
      </c>
      <c r="G8" s="132" t="s">
        <v>287</v>
      </c>
      <c r="H8" s="118" t="s">
        <v>286</v>
      </c>
      <c r="I8" s="113"/>
      <c r="J8" s="113"/>
      <c r="K8" s="113"/>
      <c r="L8" s="113"/>
      <c r="M8" s="113"/>
      <c r="N8" s="113"/>
      <c r="O8" s="113"/>
      <c r="P8" s="113"/>
      <c r="Q8" s="113"/>
      <c r="R8" s="113"/>
      <c r="S8" s="113"/>
      <c r="T8" s="113"/>
      <c r="U8" s="113"/>
      <c r="V8" s="113"/>
      <c r="W8" s="114"/>
      <c r="X8" s="114"/>
      <c r="Y8" s="113"/>
      <c r="Z8" s="113"/>
      <c r="AA8" s="113"/>
      <c r="AB8" s="113"/>
      <c r="AC8" s="114"/>
      <c r="AD8" s="114"/>
      <c r="AE8" s="113"/>
      <c r="AF8" s="113"/>
    </row>
    <row r="9" spans="1:49" x14ac:dyDescent="0.2">
      <c r="A9" s="98"/>
      <c r="B9" s="115"/>
      <c r="C9" s="119"/>
      <c r="D9" s="129"/>
      <c r="E9" s="119"/>
      <c r="F9" s="131"/>
      <c r="G9" s="132"/>
      <c r="H9" s="119"/>
      <c r="I9" s="104" t="s">
        <v>247</v>
      </c>
      <c r="J9" s="104" t="s">
        <v>1</v>
      </c>
      <c r="K9" s="104" t="s">
        <v>247</v>
      </c>
      <c r="L9" s="104" t="s">
        <v>1</v>
      </c>
      <c r="M9" s="104" t="s">
        <v>247</v>
      </c>
      <c r="N9" s="104" t="s">
        <v>1</v>
      </c>
      <c r="O9" s="104" t="s">
        <v>247</v>
      </c>
      <c r="P9" s="104" t="s">
        <v>1</v>
      </c>
      <c r="Q9" s="104" t="s">
        <v>247</v>
      </c>
      <c r="R9" s="104" t="s">
        <v>1</v>
      </c>
      <c r="S9" s="104" t="s">
        <v>247</v>
      </c>
      <c r="T9" s="104" t="s">
        <v>1</v>
      </c>
      <c r="U9" s="104" t="s">
        <v>247</v>
      </c>
      <c r="V9" s="104" t="s">
        <v>1</v>
      </c>
      <c r="W9" s="105" t="s">
        <v>247</v>
      </c>
      <c r="X9" s="104" t="s">
        <v>1</v>
      </c>
      <c r="Y9" s="105" t="s">
        <v>247</v>
      </c>
      <c r="Z9" s="104" t="s">
        <v>1</v>
      </c>
      <c r="AA9" s="104" t="s">
        <v>247</v>
      </c>
      <c r="AB9" s="104" t="s">
        <v>1</v>
      </c>
      <c r="AC9" s="105" t="s">
        <v>248</v>
      </c>
      <c r="AD9" s="104" t="s">
        <v>1</v>
      </c>
      <c r="AE9" s="105" t="s">
        <v>247</v>
      </c>
      <c r="AF9" s="104" t="s">
        <v>1</v>
      </c>
    </row>
    <row r="10" spans="1:49" ht="18" customHeight="1" x14ac:dyDescent="0.2">
      <c r="A10" s="94"/>
      <c r="B10" s="86"/>
      <c r="C10" s="72"/>
      <c r="D10" s="18"/>
      <c r="E10" s="11"/>
      <c r="F10" s="11"/>
      <c r="G10" s="26" t="str">
        <f>IF(F10="","",VLOOKUP(F10,'Appx 2 (Comm) Rules'!$A$1:$C$54,2,FALSE))</f>
        <v/>
      </c>
      <c r="H10" s="93" t="str">
        <f>IF(F10="","",MIN(G10,VLOOKUP(F10,'Appx 2 (Comm) Rules'!$A$1:$E$54,5,0)))</f>
        <v/>
      </c>
      <c r="I10" s="11"/>
      <c r="J10" s="16"/>
      <c r="K10" s="11"/>
      <c r="L10" s="16"/>
      <c r="M10" s="11"/>
      <c r="N10" s="16"/>
      <c r="O10" s="11"/>
      <c r="P10" s="16"/>
      <c r="Q10" s="11"/>
      <c r="R10" s="16"/>
      <c r="S10" s="11"/>
      <c r="T10" s="16"/>
      <c r="U10" s="11"/>
      <c r="V10" s="16"/>
      <c r="W10" s="11"/>
      <c r="X10" s="16"/>
      <c r="Y10" s="11"/>
      <c r="Z10" s="16"/>
      <c r="AA10" s="11"/>
      <c r="AB10" s="16"/>
      <c r="AC10" s="11"/>
      <c r="AD10" s="16"/>
      <c r="AE10" s="11"/>
      <c r="AF10" s="16"/>
    </row>
    <row r="11" spans="1:49" ht="18" customHeight="1" x14ac:dyDescent="0.2">
      <c r="B11" s="86"/>
      <c r="C11" s="72"/>
      <c r="D11" s="18"/>
      <c r="E11" s="11"/>
      <c r="F11" s="11"/>
      <c r="G11" s="26" t="str">
        <f>IF(F11="","",VLOOKUP(F11,'Appx 2 (Comm) Rules'!$A$1:$C$54,2,FALSE))</f>
        <v/>
      </c>
      <c r="H11" s="93" t="str">
        <f>IF(F11="","",MIN(G11,VLOOKUP(F11,'Appx 2 (Comm) Rules'!$A$1:$E$54,5,0)))</f>
        <v/>
      </c>
      <c r="I11" s="11"/>
      <c r="J11" s="16"/>
      <c r="K11" s="11"/>
      <c r="L11" s="16"/>
      <c r="M11" s="11"/>
      <c r="N11" s="16"/>
      <c r="O11" s="11"/>
      <c r="P11" s="16"/>
      <c r="Q11" s="11"/>
      <c r="R11" s="16"/>
      <c r="S11" s="11"/>
      <c r="T11" s="16"/>
      <c r="U11" s="11"/>
      <c r="V11" s="16"/>
      <c r="W11" s="11"/>
      <c r="X11" s="16"/>
      <c r="Y11" s="11"/>
      <c r="Z11" s="16"/>
      <c r="AA11" s="11"/>
      <c r="AB11" s="16"/>
      <c r="AC11" s="11"/>
      <c r="AD11" s="16"/>
      <c r="AE11" s="11"/>
      <c r="AF11" s="16"/>
      <c r="AV11" s="83"/>
      <c r="AW11" s="83"/>
    </row>
    <row r="12" spans="1:49" ht="18" customHeight="1" x14ac:dyDescent="0.2">
      <c r="B12" s="86"/>
      <c r="C12" s="72"/>
      <c r="D12" s="18"/>
      <c r="E12" s="11"/>
      <c r="F12" s="11"/>
      <c r="G12" s="26" t="str">
        <f>IF(F12="","",VLOOKUP(F12,'Appx 2 (Comm) Rules'!$A$1:$C$54,2,FALSE))</f>
        <v/>
      </c>
      <c r="H12" s="93" t="str">
        <f>IF(F12="","",MIN(G12,VLOOKUP(F12,'Appx 2 (Comm) Rules'!$A$1:$E$54,5,0)))</f>
        <v/>
      </c>
      <c r="I12" s="11"/>
      <c r="J12" s="16"/>
      <c r="K12" s="11"/>
      <c r="L12" s="16"/>
      <c r="M12" s="11"/>
      <c r="N12" s="16"/>
      <c r="O12" s="11"/>
      <c r="P12" s="16"/>
      <c r="Q12" s="11"/>
      <c r="R12" s="16"/>
      <c r="S12" s="11"/>
      <c r="T12" s="16"/>
      <c r="U12" s="11"/>
      <c r="V12" s="16"/>
      <c r="W12" s="11"/>
      <c r="X12" s="16"/>
      <c r="Y12" s="11"/>
      <c r="Z12" s="16"/>
      <c r="AA12" s="11"/>
      <c r="AB12" s="16"/>
      <c r="AC12" s="11"/>
      <c r="AD12" s="16"/>
      <c r="AE12" s="11"/>
      <c r="AF12" s="16"/>
      <c r="AV12" s="83"/>
      <c r="AW12" s="83"/>
    </row>
    <row r="13" spans="1:49" ht="18" customHeight="1" x14ac:dyDescent="0.2">
      <c r="B13" s="86"/>
      <c r="C13" s="11"/>
      <c r="D13" s="18"/>
      <c r="E13" s="11"/>
      <c r="F13" s="11"/>
      <c r="G13" s="26" t="str">
        <f>IF(F13="","",VLOOKUP(F13,'Appx 2 (Comm) Rules'!$A$1:$C$54,2,FALSE))</f>
        <v/>
      </c>
      <c r="H13" s="93" t="str">
        <f>IF(F13="","",MIN(G13,VLOOKUP(F13,'Appx 2 (Comm) Rules'!$A$1:$E$54,5,0)))</f>
        <v/>
      </c>
      <c r="I13" s="11"/>
      <c r="J13" s="16"/>
      <c r="K13" s="11"/>
      <c r="L13" s="16"/>
      <c r="M13" s="11"/>
      <c r="N13" s="16"/>
      <c r="O13" s="11"/>
      <c r="P13" s="16"/>
      <c r="Q13" s="11"/>
      <c r="R13" s="16"/>
      <c r="S13" s="11"/>
      <c r="T13" s="16"/>
      <c r="U13" s="11"/>
      <c r="V13" s="16"/>
      <c r="W13" s="11"/>
      <c r="X13" s="16"/>
      <c r="Y13" s="11"/>
      <c r="Z13" s="16"/>
      <c r="AA13" s="11"/>
      <c r="AB13" s="16"/>
      <c r="AC13" s="11"/>
      <c r="AD13" s="16"/>
      <c r="AE13" s="11"/>
      <c r="AF13" s="16"/>
      <c r="AV13" s="83"/>
      <c r="AW13" s="83"/>
    </row>
    <row r="14" spans="1:49" ht="18" customHeight="1" x14ac:dyDescent="0.2">
      <c r="B14" s="86"/>
      <c r="C14" s="11"/>
      <c r="D14" s="18"/>
      <c r="E14" s="11"/>
      <c r="F14" s="11"/>
      <c r="G14" s="26" t="str">
        <f>IF(F14="","",VLOOKUP(F14,'Appx 2 (Comm) Rules'!$A$1:$C$54,2,FALSE))</f>
        <v/>
      </c>
      <c r="H14" s="93" t="str">
        <f>IF(F14="","",MIN(G14,VLOOKUP(F14,'Appx 2 (Comm) Rules'!$A$1:$E$54,5,0)))</f>
        <v/>
      </c>
      <c r="I14" s="11"/>
      <c r="J14" s="16"/>
      <c r="K14" s="11"/>
      <c r="L14" s="16"/>
      <c r="M14" s="11"/>
      <c r="N14" s="16"/>
      <c r="O14" s="11"/>
      <c r="P14" s="16"/>
      <c r="Q14" s="11"/>
      <c r="R14" s="16"/>
      <c r="S14" s="11"/>
      <c r="T14" s="16"/>
      <c r="U14" s="11"/>
      <c r="V14" s="16"/>
      <c r="W14" s="11"/>
      <c r="X14" s="16"/>
      <c r="Y14" s="11"/>
      <c r="Z14" s="16"/>
      <c r="AA14" s="11"/>
      <c r="AB14" s="16"/>
      <c r="AC14" s="11"/>
      <c r="AD14" s="16"/>
      <c r="AE14" s="11"/>
      <c r="AF14" s="16"/>
    </row>
    <row r="15" spans="1:49" ht="18" customHeight="1" x14ac:dyDescent="0.2">
      <c r="B15" s="86"/>
      <c r="C15" s="11"/>
      <c r="D15" s="18"/>
      <c r="E15" s="11"/>
      <c r="F15" s="11"/>
      <c r="G15" s="26" t="str">
        <f>IF(F15="","",VLOOKUP(F15,'Appx 2 (Comm) Rules'!$A$1:$C$54,2,FALSE))</f>
        <v/>
      </c>
      <c r="H15" s="93" t="str">
        <f>IF(F15="","",MIN(G15,VLOOKUP(F15,'Appx 2 (Comm) Rules'!$A$1:$E$54,5,0)))</f>
        <v/>
      </c>
      <c r="I15" s="11"/>
      <c r="J15" s="16"/>
      <c r="K15" s="11"/>
      <c r="L15" s="16"/>
      <c r="M15" s="11"/>
      <c r="N15" s="16"/>
      <c r="O15" s="11"/>
      <c r="P15" s="16"/>
      <c r="Q15" s="11"/>
      <c r="R15" s="16"/>
      <c r="S15" s="11"/>
      <c r="T15" s="16"/>
      <c r="U15" s="11"/>
      <c r="V15" s="16"/>
      <c r="W15" s="11"/>
      <c r="X15" s="16"/>
      <c r="Y15" s="11"/>
      <c r="Z15" s="16"/>
      <c r="AA15" s="11"/>
      <c r="AB15" s="16"/>
      <c r="AC15" s="11"/>
      <c r="AD15" s="16"/>
      <c r="AE15" s="11"/>
      <c r="AF15" s="16"/>
    </row>
    <row r="16" spans="1:49" ht="18" customHeight="1" x14ac:dyDescent="0.2">
      <c r="B16" s="86"/>
      <c r="C16" s="11"/>
      <c r="D16" s="18"/>
      <c r="E16" s="11"/>
      <c r="F16" s="11"/>
      <c r="G16" s="26" t="str">
        <f>IF(F16="","",VLOOKUP(F16,'Appx 2 (Comm) Rules'!$A$1:$C$54,2,FALSE))</f>
        <v/>
      </c>
      <c r="H16" s="93" t="str">
        <f>IF(F16="","",MIN(G16,VLOOKUP(F16,'Appx 2 (Comm) Rules'!$A$1:$E$54,5,0)))</f>
        <v/>
      </c>
      <c r="I16" s="11"/>
      <c r="J16" s="16"/>
      <c r="K16" s="11"/>
      <c r="L16" s="16"/>
      <c r="M16" s="11"/>
      <c r="N16" s="16"/>
      <c r="O16" s="11"/>
      <c r="P16" s="16"/>
      <c r="Q16" s="11"/>
      <c r="R16" s="16"/>
      <c r="S16" s="11"/>
      <c r="T16" s="16"/>
      <c r="U16" s="11"/>
      <c r="V16" s="16"/>
      <c r="W16" s="11"/>
      <c r="X16" s="16"/>
      <c r="Y16" s="11"/>
      <c r="Z16" s="16"/>
      <c r="AA16" s="11"/>
      <c r="AB16" s="16"/>
      <c r="AC16" s="11"/>
      <c r="AD16" s="16"/>
      <c r="AE16" s="11"/>
      <c r="AF16" s="16"/>
    </row>
    <row r="17" spans="1:32" ht="18" customHeight="1" x14ac:dyDescent="0.2">
      <c r="B17" s="86"/>
      <c r="C17" s="11"/>
      <c r="D17" s="18"/>
      <c r="E17" s="11"/>
      <c r="F17" s="11"/>
      <c r="G17" s="26" t="str">
        <f>IF(F17="","",VLOOKUP(F17,'Appx 2 (Comm) Rules'!$A$1:$C$54,2,FALSE))</f>
        <v/>
      </c>
      <c r="H17" s="93" t="str">
        <f>IF(F17="","",MIN(G17,VLOOKUP(F17,'Appx 2 (Comm) Rules'!$A$1:$E$54,5,0)))</f>
        <v/>
      </c>
      <c r="I17" s="11"/>
      <c r="J17" s="16"/>
      <c r="K17" s="11"/>
      <c r="L17" s="16"/>
      <c r="M17" s="11"/>
      <c r="N17" s="16"/>
      <c r="O17" s="11"/>
      <c r="P17" s="16"/>
      <c r="Q17" s="11"/>
      <c r="R17" s="16"/>
      <c r="S17" s="11"/>
      <c r="T17" s="16"/>
      <c r="U17" s="11"/>
      <c r="V17" s="16"/>
      <c r="W17" s="11"/>
      <c r="X17" s="16"/>
      <c r="Y17" s="11"/>
      <c r="Z17" s="16"/>
      <c r="AA17" s="11"/>
      <c r="AB17" s="16"/>
      <c r="AC17" s="11"/>
      <c r="AD17" s="16"/>
      <c r="AE17" s="11"/>
      <c r="AF17" s="16"/>
    </row>
    <row r="18" spans="1:32" ht="18" customHeight="1" x14ac:dyDescent="0.2">
      <c r="B18" s="86"/>
      <c r="C18" s="11"/>
      <c r="D18" s="18"/>
      <c r="E18" s="11"/>
      <c r="F18" s="11"/>
      <c r="G18" s="26" t="str">
        <f>IF(F18="","",VLOOKUP(F18,'Appx 2 (Comm) Rules'!$A$1:$C$54,2,FALSE))</f>
        <v/>
      </c>
      <c r="H18" s="93" t="str">
        <f>IF(F18="","",MIN(G18,VLOOKUP(F18,'Appx 2 (Comm) Rules'!$A$1:$E$54,5,0)))</f>
        <v/>
      </c>
      <c r="I18" s="11"/>
      <c r="J18" s="16"/>
      <c r="K18" s="11"/>
      <c r="L18" s="16"/>
      <c r="M18" s="11"/>
      <c r="N18" s="16"/>
      <c r="O18" s="11"/>
      <c r="P18" s="16"/>
      <c r="Q18" s="11"/>
      <c r="R18" s="16"/>
      <c r="S18" s="11"/>
      <c r="T18" s="16"/>
      <c r="U18" s="11"/>
      <c r="V18" s="16"/>
      <c r="W18" s="11"/>
      <c r="X18" s="16"/>
      <c r="Y18" s="11"/>
      <c r="Z18" s="16"/>
      <c r="AA18" s="11"/>
      <c r="AB18" s="16"/>
      <c r="AC18" s="11"/>
      <c r="AD18" s="16"/>
      <c r="AE18" s="11"/>
      <c r="AF18" s="16"/>
    </row>
    <row r="19" spans="1:32" ht="18" customHeight="1" x14ac:dyDescent="0.2">
      <c r="B19" s="86"/>
      <c r="C19" s="11"/>
      <c r="D19" s="18"/>
      <c r="E19" s="11"/>
      <c r="F19" s="11"/>
      <c r="G19" s="26" t="str">
        <f>IF(F19="","",VLOOKUP(F19,'Appx 2 (Comm) Rules'!$A$1:$C$54,2,FALSE))</f>
        <v/>
      </c>
      <c r="H19" s="93" t="str">
        <f>IF(F19="","",MIN(G19,VLOOKUP(F19,'Appx 2 (Comm) Rules'!$A$1:$E$54,5,0)))</f>
        <v/>
      </c>
      <c r="I19" s="11"/>
      <c r="J19" s="16"/>
      <c r="K19" s="11"/>
      <c r="L19" s="16"/>
      <c r="M19" s="11"/>
      <c r="N19" s="16"/>
      <c r="O19" s="11"/>
      <c r="P19" s="16"/>
      <c r="Q19" s="11"/>
      <c r="R19" s="16"/>
      <c r="S19" s="11"/>
      <c r="T19" s="16"/>
      <c r="U19" s="11"/>
      <c r="V19" s="16"/>
      <c r="W19" s="11"/>
      <c r="X19" s="16"/>
      <c r="Y19" s="11"/>
      <c r="Z19" s="16"/>
      <c r="AA19" s="11"/>
      <c r="AB19" s="16"/>
      <c r="AC19" s="11"/>
      <c r="AD19" s="16"/>
      <c r="AE19" s="11"/>
      <c r="AF19" s="16"/>
    </row>
    <row r="20" spans="1:32" ht="18" customHeight="1" x14ac:dyDescent="0.2">
      <c r="B20" s="86"/>
      <c r="C20" s="11"/>
      <c r="D20" s="18"/>
      <c r="E20" s="11"/>
      <c r="F20" s="11"/>
      <c r="G20" s="26" t="str">
        <f>IF(F20="","",VLOOKUP(F20,'Appx 2 (Comm) Rules'!$A$1:$C$54,2,FALSE))</f>
        <v/>
      </c>
      <c r="H20" s="93" t="str">
        <f>IF(F20="","",MIN(G20,VLOOKUP(F20,'Appx 2 (Comm) Rules'!$A$1:$E$54,5,0)))</f>
        <v/>
      </c>
      <c r="I20" s="11"/>
      <c r="J20" s="16"/>
      <c r="K20" s="11"/>
      <c r="L20" s="16"/>
      <c r="M20" s="11"/>
      <c r="N20" s="16"/>
      <c r="O20" s="11"/>
      <c r="P20" s="16"/>
      <c r="Q20" s="11"/>
      <c r="R20" s="16"/>
      <c r="S20" s="11"/>
      <c r="T20" s="16"/>
      <c r="U20" s="11"/>
      <c r="V20" s="16"/>
      <c r="W20" s="11"/>
      <c r="X20" s="16"/>
      <c r="Y20" s="11"/>
      <c r="Z20" s="16"/>
      <c r="AA20" s="11"/>
      <c r="AB20" s="16"/>
      <c r="AC20" s="11"/>
      <c r="AD20" s="16"/>
      <c r="AE20" s="11"/>
      <c r="AF20" s="16"/>
    </row>
    <row r="21" spans="1:32" ht="18" customHeight="1" x14ac:dyDescent="0.2">
      <c r="B21" s="86"/>
      <c r="C21" s="11"/>
      <c r="D21" s="18"/>
      <c r="E21" s="11"/>
      <c r="F21" s="11"/>
      <c r="G21" s="26" t="str">
        <f>IF(F21="","",VLOOKUP(F21,'Appx 2 (Comm) Rules'!$A$1:$C$54,2,FALSE))</f>
        <v/>
      </c>
      <c r="H21" s="93" t="str">
        <f>IF(F21="","",MIN(G21,VLOOKUP(F21,'Appx 2 (Comm) Rules'!$A$1:$E$54,5,0)))</f>
        <v/>
      </c>
      <c r="I21" s="11"/>
      <c r="J21" s="16"/>
      <c r="K21" s="11"/>
      <c r="L21" s="16"/>
      <c r="M21" s="11"/>
      <c r="N21" s="16"/>
      <c r="O21" s="11"/>
      <c r="P21" s="16"/>
      <c r="Q21" s="11"/>
      <c r="R21" s="16"/>
      <c r="S21" s="11"/>
      <c r="T21" s="16"/>
      <c r="U21" s="11"/>
      <c r="V21" s="16"/>
      <c r="W21" s="11"/>
      <c r="X21" s="16"/>
      <c r="Y21" s="11"/>
      <c r="Z21" s="16"/>
      <c r="AA21" s="11"/>
      <c r="AB21" s="16"/>
      <c r="AC21" s="11"/>
      <c r="AD21" s="16"/>
      <c r="AE21" s="11"/>
      <c r="AF21" s="16"/>
    </row>
    <row r="22" spans="1:32" ht="18" customHeight="1" x14ac:dyDescent="0.2">
      <c r="B22" s="86"/>
      <c r="C22" s="11"/>
      <c r="D22" s="18"/>
      <c r="E22" s="11"/>
      <c r="F22" s="11"/>
      <c r="G22" s="26" t="str">
        <f>IF(F22="","",VLOOKUP(F22,'Appx 2 (Comm) Rules'!$A$1:$C$54,2,FALSE))</f>
        <v/>
      </c>
      <c r="H22" s="93" t="str">
        <f>IF(F22="","",MIN(G22,VLOOKUP(F22,'Appx 2 (Comm) Rules'!$A$1:$E$54,5,0)))</f>
        <v/>
      </c>
      <c r="I22" s="11"/>
      <c r="J22" s="16"/>
      <c r="K22" s="11"/>
      <c r="L22" s="16"/>
      <c r="M22" s="11"/>
      <c r="N22" s="16"/>
      <c r="O22" s="11"/>
      <c r="P22" s="16"/>
      <c r="Q22" s="11"/>
      <c r="R22" s="16"/>
      <c r="S22" s="11"/>
      <c r="T22" s="16"/>
      <c r="U22" s="11"/>
      <c r="V22" s="16"/>
      <c r="W22" s="11"/>
      <c r="X22" s="16"/>
      <c r="Y22" s="11"/>
      <c r="Z22" s="16"/>
      <c r="AA22" s="11"/>
      <c r="AB22" s="16"/>
      <c r="AC22" s="11"/>
      <c r="AD22" s="16"/>
      <c r="AE22" s="11"/>
      <c r="AF22" s="16"/>
    </row>
    <row r="23" spans="1:32" ht="18" customHeight="1" x14ac:dyDescent="0.2">
      <c r="A23" s="94"/>
      <c r="B23" s="86"/>
      <c r="C23" s="11"/>
      <c r="D23" s="18"/>
      <c r="E23" s="11"/>
      <c r="F23" s="11"/>
      <c r="G23" s="26" t="str">
        <f>IF(F23="","",VLOOKUP(F23,'Appx 2 (Comm) Rules'!$A$1:$C$54,2,FALSE))</f>
        <v/>
      </c>
      <c r="H23" s="93" t="str">
        <f>IF(F23="","",MIN(G23,VLOOKUP(F23,'Appx 2 (Comm) Rules'!$A$1:$E$54,5,0)))</f>
        <v/>
      </c>
      <c r="I23" s="11"/>
      <c r="J23" s="16"/>
      <c r="K23" s="11"/>
      <c r="L23" s="16"/>
      <c r="M23" s="11"/>
      <c r="N23" s="16"/>
      <c r="O23" s="11"/>
      <c r="P23" s="16"/>
      <c r="Q23" s="11"/>
      <c r="R23" s="16"/>
      <c r="S23" s="11"/>
      <c r="T23" s="16"/>
      <c r="U23" s="11"/>
      <c r="V23" s="16"/>
      <c r="W23" s="11"/>
      <c r="X23" s="16"/>
      <c r="Y23" s="11"/>
      <c r="Z23" s="16"/>
      <c r="AA23" s="11"/>
      <c r="AB23" s="16"/>
      <c r="AC23" s="11"/>
      <c r="AD23" s="16"/>
      <c r="AE23" s="11"/>
      <c r="AF23" s="16"/>
    </row>
    <row r="24" spans="1:32" ht="18" customHeight="1" x14ac:dyDescent="0.2">
      <c r="B24" s="86"/>
      <c r="C24" s="11"/>
      <c r="D24" s="18"/>
      <c r="E24" s="11"/>
      <c r="F24" s="11"/>
      <c r="G24" s="26" t="str">
        <f>IF(F24="","",VLOOKUP(F24,'Appx 2 (Comm) Rules'!$A$1:$C$54,2,FALSE))</f>
        <v/>
      </c>
      <c r="H24" s="93" t="str">
        <f>IF(F24="","",MIN(G24,VLOOKUP(F24,'Appx 2 (Comm) Rules'!$A$1:$E$54,5,0)))</f>
        <v/>
      </c>
      <c r="I24" s="11"/>
      <c r="J24" s="16"/>
      <c r="K24" s="11"/>
      <c r="L24" s="16"/>
      <c r="M24" s="11"/>
      <c r="N24" s="16"/>
      <c r="O24" s="11"/>
      <c r="P24" s="16"/>
      <c r="Q24" s="11"/>
      <c r="R24" s="16"/>
      <c r="S24" s="11"/>
      <c r="T24" s="16"/>
      <c r="U24" s="11"/>
      <c r="V24" s="16"/>
      <c r="W24" s="11"/>
      <c r="X24" s="16"/>
      <c r="Y24" s="11"/>
      <c r="Z24" s="16"/>
      <c r="AA24" s="11"/>
      <c r="AB24" s="16"/>
      <c r="AC24" s="11"/>
      <c r="AD24" s="16"/>
      <c r="AE24" s="11"/>
      <c r="AF24" s="16"/>
    </row>
    <row r="25" spans="1:32" ht="18" customHeight="1" x14ac:dyDescent="0.2">
      <c r="B25" s="86"/>
      <c r="C25" s="11"/>
      <c r="D25" s="18"/>
      <c r="E25" s="11"/>
      <c r="F25" s="11"/>
      <c r="G25" s="26" t="str">
        <f>IF(F25="","",VLOOKUP(F25,'Appx 2 (Comm) Rules'!$A$1:$C$54,2,FALSE))</f>
        <v/>
      </c>
      <c r="H25" s="93" t="str">
        <f>IF(F25="","",MIN(G25,VLOOKUP(F25,'Appx 2 (Comm) Rules'!$A$1:$E$54,5,0)))</f>
        <v/>
      </c>
      <c r="I25" s="11"/>
      <c r="J25" s="16"/>
      <c r="K25" s="11"/>
      <c r="L25" s="16"/>
      <c r="M25" s="11"/>
      <c r="N25" s="16"/>
      <c r="O25" s="11"/>
      <c r="P25" s="16"/>
      <c r="Q25" s="11"/>
      <c r="R25" s="16"/>
      <c r="S25" s="11"/>
      <c r="T25" s="16"/>
      <c r="U25" s="11"/>
      <c r="V25" s="16"/>
      <c r="W25" s="11"/>
      <c r="X25" s="16"/>
      <c r="Y25" s="11"/>
      <c r="Z25" s="16"/>
      <c r="AA25" s="11"/>
      <c r="AB25" s="16"/>
      <c r="AC25" s="11"/>
      <c r="AD25" s="16"/>
      <c r="AE25" s="11"/>
      <c r="AF25" s="16"/>
    </row>
    <row r="26" spans="1:32" ht="18" customHeight="1" x14ac:dyDescent="0.2">
      <c r="B26" s="86"/>
      <c r="C26" s="11"/>
      <c r="D26" s="18"/>
      <c r="E26" s="11"/>
      <c r="F26" s="11"/>
      <c r="G26" s="26" t="str">
        <f>IF(F26="","",VLOOKUP(F26,'Appx 2 (Comm) Rules'!$A$1:$C$54,2,FALSE))</f>
        <v/>
      </c>
      <c r="H26" s="93" t="str">
        <f>IF(F26="","",MIN(G26,VLOOKUP(F26,'Appx 2 (Comm) Rules'!$A$1:$E$54,5,0)))</f>
        <v/>
      </c>
      <c r="I26" s="11"/>
      <c r="J26" s="16"/>
      <c r="K26" s="11"/>
      <c r="L26" s="16"/>
      <c r="M26" s="11"/>
      <c r="N26" s="16"/>
      <c r="O26" s="11"/>
      <c r="P26" s="16"/>
      <c r="Q26" s="11"/>
      <c r="R26" s="16"/>
      <c r="S26" s="11"/>
      <c r="T26" s="16"/>
      <c r="U26" s="11"/>
      <c r="V26" s="16"/>
      <c r="W26" s="11"/>
      <c r="X26" s="16"/>
      <c r="Y26" s="11"/>
      <c r="Z26" s="16"/>
      <c r="AA26" s="11"/>
      <c r="AB26" s="16"/>
      <c r="AC26" s="11"/>
      <c r="AD26" s="16"/>
      <c r="AE26" s="11"/>
      <c r="AF26" s="16"/>
    </row>
    <row r="27" spans="1:32" ht="18" customHeight="1" x14ac:dyDescent="0.2">
      <c r="B27" s="86"/>
      <c r="C27" s="11"/>
      <c r="D27" s="18"/>
      <c r="E27" s="11"/>
      <c r="F27" s="11"/>
      <c r="G27" s="26" t="str">
        <f>IF(F27="","",VLOOKUP(F27,'Appx 2 (Comm) Rules'!$A$1:$C$54,2,FALSE))</f>
        <v/>
      </c>
      <c r="H27" s="93" t="str">
        <f>IF(F27="","",MIN(G27,VLOOKUP(F27,'Appx 2 (Comm) Rules'!$A$1:$E$54,5,0)))</f>
        <v/>
      </c>
      <c r="I27" s="11"/>
      <c r="J27" s="16"/>
      <c r="K27" s="11"/>
      <c r="L27" s="16"/>
      <c r="M27" s="11"/>
      <c r="N27" s="16"/>
      <c r="O27" s="11"/>
      <c r="P27" s="16"/>
      <c r="Q27" s="11"/>
      <c r="R27" s="16"/>
      <c r="S27" s="11"/>
      <c r="T27" s="16"/>
      <c r="U27" s="11"/>
      <c r="V27" s="16"/>
      <c r="W27" s="11"/>
      <c r="X27" s="16"/>
      <c r="Y27" s="11"/>
      <c r="Z27" s="16"/>
      <c r="AA27" s="11"/>
      <c r="AB27" s="16"/>
      <c r="AC27" s="11"/>
      <c r="AD27" s="16"/>
      <c r="AE27" s="11"/>
      <c r="AF27" s="16"/>
    </row>
    <row r="28" spans="1:32" ht="18" customHeight="1" x14ac:dyDescent="0.2">
      <c r="B28" s="86"/>
      <c r="C28" s="11"/>
      <c r="D28" s="18"/>
      <c r="E28" s="11"/>
      <c r="F28" s="11"/>
      <c r="G28" s="26" t="str">
        <f>IF(F28="","",VLOOKUP(F28,'Appx 2 (Comm) Rules'!$A$1:$C$54,2,FALSE))</f>
        <v/>
      </c>
      <c r="H28" s="93" t="str">
        <f>IF(F28="","",MIN(G28,VLOOKUP(F28,'Appx 2 (Comm) Rules'!$A$1:$E$54,5,0)))</f>
        <v/>
      </c>
      <c r="I28" s="11"/>
      <c r="J28" s="16"/>
      <c r="K28" s="11"/>
      <c r="L28" s="16"/>
      <c r="M28" s="11"/>
      <c r="N28" s="16"/>
      <c r="O28" s="11"/>
      <c r="P28" s="16"/>
      <c r="Q28" s="11"/>
      <c r="R28" s="16"/>
      <c r="S28" s="11"/>
      <c r="T28" s="16"/>
      <c r="U28" s="11"/>
      <c r="V28" s="16"/>
      <c r="W28" s="11"/>
      <c r="X28" s="16"/>
      <c r="Y28" s="11"/>
      <c r="Z28" s="16"/>
      <c r="AA28" s="11"/>
      <c r="AB28" s="16"/>
      <c r="AC28" s="11"/>
      <c r="AD28" s="16"/>
      <c r="AE28" s="11"/>
      <c r="AF28" s="16"/>
    </row>
    <row r="29" spans="1:32" ht="18" customHeight="1" x14ac:dyDescent="0.2">
      <c r="B29" s="86"/>
      <c r="C29" s="11"/>
      <c r="D29" s="18"/>
      <c r="E29" s="11"/>
      <c r="F29" s="11"/>
      <c r="G29" s="26" t="str">
        <f>IF(F29="","",VLOOKUP(F29,'Appx 2 (Comm) Rules'!$A$1:$C$54,2,FALSE))</f>
        <v/>
      </c>
      <c r="H29" s="93" t="str">
        <f>IF(F29="","",MIN(G29,VLOOKUP(F29,'Appx 2 (Comm) Rules'!$A$1:$E$54,5,0)))</f>
        <v/>
      </c>
      <c r="I29" s="11"/>
      <c r="J29" s="16"/>
      <c r="K29" s="11"/>
      <c r="L29" s="16"/>
      <c r="M29" s="11"/>
      <c r="N29" s="16"/>
      <c r="O29" s="11"/>
      <c r="P29" s="16"/>
      <c r="Q29" s="11"/>
      <c r="R29" s="16"/>
      <c r="S29" s="11"/>
      <c r="T29" s="16"/>
      <c r="U29" s="11"/>
      <c r="V29" s="16"/>
      <c r="W29" s="11"/>
      <c r="X29" s="16"/>
      <c r="Y29" s="11"/>
      <c r="Z29" s="16"/>
      <c r="AA29" s="11"/>
      <c r="AB29" s="16"/>
      <c r="AC29" s="11"/>
      <c r="AD29" s="16"/>
      <c r="AE29" s="11"/>
      <c r="AF29" s="16"/>
    </row>
    <row r="30" spans="1:32" ht="18" customHeight="1" x14ac:dyDescent="0.2">
      <c r="B30" s="86"/>
      <c r="C30" s="11"/>
      <c r="D30" s="18"/>
      <c r="E30" s="11"/>
      <c r="F30" s="11"/>
      <c r="G30" s="26" t="str">
        <f>IF(F30="","",VLOOKUP(F30,'Appx 2 (Comm) Rules'!$A$1:$C$54,2,FALSE))</f>
        <v/>
      </c>
      <c r="H30" s="93" t="str">
        <f>IF(F30="","",MIN(G30,VLOOKUP(F30,'Appx 2 (Comm) Rules'!$A$1:$E$54,5,0)))</f>
        <v/>
      </c>
      <c r="I30" s="11"/>
      <c r="J30" s="16"/>
      <c r="K30" s="11"/>
      <c r="L30" s="16"/>
      <c r="M30" s="11"/>
      <c r="N30" s="16"/>
      <c r="O30" s="11"/>
      <c r="P30" s="16"/>
      <c r="Q30" s="11"/>
      <c r="R30" s="16"/>
      <c r="S30" s="11"/>
      <c r="T30" s="16"/>
      <c r="U30" s="11"/>
      <c r="V30" s="16"/>
      <c r="W30" s="11"/>
      <c r="X30" s="16"/>
      <c r="Y30" s="11"/>
      <c r="Z30" s="16"/>
      <c r="AA30" s="11"/>
      <c r="AB30" s="16"/>
      <c r="AC30" s="11"/>
      <c r="AD30" s="16"/>
      <c r="AE30" s="11"/>
      <c r="AF30" s="16"/>
    </row>
    <row r="31" spans="1:32" ht="18" customHeight="1" x14ac:dyDescent="0.2">
      <c r="B31" s="86"/>
      <c r="C31" s="11"/>
      <c r="D31" s="18"/>
      <c r="E31" s="11"/>
      <c r="F31" s="11"/>
      <c r="G31" s="26" t="str">
        <f>IF(F31="","",VLOOKUP(F31,'Appx 2 (Comm) Rules'!$A$1:$C$54,2,FALSE))</f>
        <v/>
      </c>
      <c r="H31" s="93" t="str">
        <f>IF(F31="","",MIN(G31,VLOOKUP(F31,'Appx 2 (Comm) Rules'!$A$1:$E$54,5,0)))</f>
        <v/>
      </c>
      <c r="I31" s="11"/>
      <c r="J31" s="16"/>
      <c r="K31" s="11"/>
      <c r="L31" s="16"/>
      <c r="M31" s="11"/>
      <c r="N31" s="16"/>
      <c r="O31" s="11"/>
      <c r="P31" s="16"/>
      <c r="Q31" s="11"/>
      <c r="R31" s="16"/>
      <c r="S31" s="11"/>
      <c r="T31" s="16"/>
      <c r="U31" s="11"/>
      <c r="V31" s="16"/>
      <c r="W31" s="11"/>
      <c r="X31" s="16"/>
      <c r="Y31" s="11"/>
      <c r="Z31" s="16"/>
      <c r="AA31" s="11"/>
      <c r="AB31" s="16"/>
      <c r="AC31" s="11"/>
      <c r="AD31" s="16"/>
      <c r="AE31" s="11"/>
      <c r="AF31" s="16"/>
    </row>
    <row r="32" spans="1:32" ht="18" customHeight="1" x14ac:dyDescent="0.2">
      <c r="B32" s="86"/>
      <c r="C32" s="11"/>
      <c r="D32" s="18"/>
      <c r="E32" s="11"/>
      <c r="F32" s="11"/>
      <c r="G32" s="26" t="str">
        <f>IF(F32="","",VLOOKUP(F32,'Appx 2 (Comm) Rules'!$A$1:$C$54,2,FALSE))</f>
        <v/>
      </c>
      <c r="H32" s="93" t="str">
        <f>IF(F32="","",MIN(G32,VLOOKUP(F32,'Appx 2 (Comm) Rules'!$A$1:$E$54,5,0)))</f>
        <v/>
      </c>
      <c r="I32" s="11"/>
      <c r="J32" s="16"/>
      <c r="K32" s="11"/>
      <c r="L32" s="16"/>
      <c r="M32" s="11"/>
      <c r="N32" s="16"/>
      <c r="O32" s="11"/>
      <c r="P32" s="16"/>
      <c r="Q32" s="11"/>
      <c r="R32" s="16"/>
      <c r="S32" s="11"/>
      <c r="T32" s="16"/>
      <c r="U32" s="11"/>
      <c r="V32" s="16"/>
      <c r="W32" s="11"/>
      <c r="X32" s="16"/>
      <c r="Y32" s="11"/>
      <c r="Z32" s="16"/>
      <c r="AA32" s="11"/>
      <c r="AB32" s="16"/>
      <c r="AC32" s="11"/>
      <c r="AD32" s="16"/>
      <c r="AE32" s="11"/>
      <c r="AF32" s="16"/>
    </row>
    <row r="33" spans="1:32" ht="18" customHeight="1" x14ac:dyDescent="0.2">
      <c r="B33" s="86"/>
      <c r="C33" s="11"/>
      <c r="D33" s="18"/>
      <c r="E33" s="11"/>
      <c r="F33" s="11"/>
      <c r="G33" s="26" t="str">
        <f>IF(F33="","",VLOOKUP(F33,'Appx 2 (Comm) Rules'!$A$1:$C$54,2,FALSE))</f>
        <v/>
      </c>
      <c r="H33" s="93" t="str">
        <f>IF(F33="","",MIN(G33,VLOOKUP(F33,'Appx 2 (Comm) Rules'!$A$1:$E$54,5,0)))</f>
        <v/>
      </c>
      <c r="I33" s="11"/>
      <c r="J33" s="16"/>
      <c r="K33" s="11"/>
      <c r="L33" s="16"/>
      <c r="M33" s="11"/>
      <c r="N33" s="16"/>
      <c r="O33" s="11"/>
      <c r="P33" s="16"/>
      <c r="Q33" s="11"/>
      <c r="R33" s="16"/>
      <c r="S33" s="11"/>
      <c r="T33" s="16"/>
      <c r="U33" s="11"/>
      <c r="V33" s="16"/>
      <c r="W33" s="11"/>
      <c r="X33" s="16"/>
      <c r="Y33" s="11"/>
      <c r="Z33" s="16"/>
      <c r="AA33" s="11"/>
      <c r="AB33" s="16"/>
      <c r="AC33" s="11"/>
      <c r="AD33" s="16"/>
      <c r="AE33" s="11"/>
      <c r="AF33" s="16"/>
    </row>
    <row r="34" spans="1:32" ht="18" customHeight="1" x14ac:dyDescent="0.2">
      <c r="B34" s="86"/>
      <c r="C34" s="11"/>
      <c r="D34" s="18"/>
      <c r="E34" s="11"/>
      <c r="F34" s="11"/>
      <c r="G34" s="26" t="str">
        <f>IF(F34="","",VLOOKUP(F34,'Appx 2 (Comm) Rules'!$A$1:$C$54,2,FALSE))</f>
        <v/>
      </c>
      <c r="H34" s="93" t="str">
        <f>IF(F34="","",MIN(G34,VLOOKUP(F34,'Appx 2 (Comm) Rules'!$A$1:$E$54,5,0)))</f>
        <v/>
      </c>
      <c r="I34" s="11"/>
      <c r="J34" s="16"/>
      <c r="K34" s="11"/>
      <c r="L34" s="16"/>
      <c r="M34" s="11"/>
      <c r="N34" s="16"/>
      <c r="O34" s="11"/>
      <c r="P34" s="16"/>
      <c r="Q34" s="11"/>
      <c r="R34" s="16"/>
      <c r="S34" s="11"/>
      <c r="T34" s="16"/>
      <c r="U34" s="11"/>
      <c r="V34" s="16"/>
      <c r="W34" s="11"/>
      <c r="X34" s="16"/>
      <c r="Y34" s="11"/>
      <c r="Z34" s="16"/>
      <c r="AA34" s="11"/>
      <c r="AB34" s="16"/>
      <c r="AC34" s="11"/>
      <c r="AD34" s="16"/>
      <c r="AE34" s="11"/>
      <c r="AF34" s="16"/>
    </row>
    <row r="35" spans="1:32" ht="18" customHeight="1" x14ac:dyDescent="0.2">
      <c r="B35" s="86"/>
      <c r="C35" s="11"/>
      <c r="D35" s="18"/>
      <c r="E35" s="11"/>
      <c r="F35" s="11"/>
      <c r="G35" s="26" t="str">
        <f>IF(F35="","",VLOOKUP(F35,'Appx 2 (Comm) Rules'!$A$1:$C$54,2,FALSE))</f>
        <v/>
      </c>
      <c r="H35" s="93" t="str">
        <f>IF(F35="","",MIN(G35,VLOOKUP(F35,'Appx 2 (Comm) Rules'!$A$1:$E$54,5,0)))</f>
        <v/>
      </c>
      <c r="I35" s="11"/>
      <c r="J35" s="16"/>
      <c r="K35" s="11"/>
      <c r="L35" s="16"/>
      <c r="M35" s="11"/>
      <c r="N35" s="16"/>
      <c r="O35" s="11"/>
      <c r="P35" s="16"/>
      <c r="Q35" s="11"/>
      <c r="R35" s="16"/>
      <c r="S35" s="11"/>
      <c r="T35" s="16"/>
      <c r="U35" s="11"/>
      <c r="V35" s="16"/>
      <c r="W35" s="11"/>
      <c r="X35" s="16"/>
      <c r="Y35" s="11"/>
      <c r="Z35" s="16"/>
      <c r="AA35" s="11"/>
      <c r="AB35" s="16"/>
      <c r="AC35" s="11"/>
      <c r="AD35" s="16"/>
      <c r="AE35" s="11"/>
      <c r="AF35" s="16"/>
    </row>
    <row r="36" spans="1:32" ht="18" customHeight="1" x14ac:dyDescent="0.2">
      <c r="A36" s="94"/>
      <c r="B36" s="86"/>
      <c r="C36" s="11"/>
      <c r="D36" s="18"/>
      <c r="E36" s="11"/>
      <c r="F36" s="11"/>
      <c r="G36" s="26" t="str">
        <f>IF(F36="","",VLOOKUP(F36,'Appx 2 (Comm) Rules'!$A$1:$C$54,2,FALSE))</f>
        <v/>
      </c>
      <c r="H36" s="93" t="str">
        <f>IF(F36="","",MIN(G36,VLOOKUP(F36,'Appx 2 (Comm) Rules'!$A$1:$E$54,5,0)))</f>
        <v/>
      </c>
      <c r="I36" s="11"/>
      <c r="J36" s="16"/>
      <c r="K36" s="11"/>
      <c r="L36" s="16"/>
      <c r="M36" s="11"/>
      <c r="N36" s="16"/>
      <c r="O36" s="11"/>
      <c r="P36" s="16"/>
      <c r="Q36" s="11"/>
      <c r="R36" s="16"/>
      <c r="S36" s="11"/>
      <c r="T36" s="16"/>
      <c r="U36" s="11"/>
      <c r="V36" s="16"/>
      <c r="W36" s="11"/>
      <c r="X36" s="16"/>
      <c r="Y36" s="11"/>
      <c r="Z36" s="16"/>
      <c r="AA36" s="11"/>
      <c r="AB36" s="16"/>
      <c r="AC36" s="11"/>
      <c r="AD36" s="16"/>
      <c r="AE36" s="11"/>
      <c r="AF36" s="16"/>
    </row>
    <row r="37" spans="1:32" ht="18" customHeight="1" x14ac:dyDescent="0.2">
      <c r="B37" s="12"/>
      <c r="C37" s="12"/>
      <c r="D37" s="12"/>
      <c r="E37" s="12"/>
      <c r="F37" s="11"/>
      <c r="G37" s="26" t="str">
        <f>IF(F37="","",VLOOKUP(F37,'Appx 2 (Comm) Rules'!$A$1:$C$54,2,FALSE))</f>
        <v/>
      </c>
      <c r="H37" s="93" t="str">
        <f>IF(F37="","",MIN(G37,VLOOKUP(F37,'Appx 2 (Comm) Rules'!$A$1:$E$54,5,0)))</f>
        <v/>
      </c>
      <c r="I37" s="11"/>
      <c r="J37" s="16"/>
      <c r="K37" s="11"/>
      <c r="L37" s="16"/>
      <c r="M37" s="11"/>
      <c r="N37" s="16"/>
      <c r="O37" s="11"/>
      <c r="P37" s="16"/>
      <c r="Q37" s="11"/>
      <c r="R37" s="16"/>
      <c r="S37" s="11"/>
      <c r="T37" s="16"/>
      <c r="U37" s="11"/>
      <c r="V37" s="16"/>
      <c r="W37" s="11"/>
      <c r="X37" s="16"/>
      <c r="Y37" s="11"/>
      <c r="Z37" s="16"/>
      <c r="AA37" s="11"/>
      <c r="AB37" s="16"/>
      <c r="AC37" s="11"/>
      <c r="AD37" s="16"/>
      <c r="AE37" s="11"/>
      <c r="AF37" s="16"/>
    </row>
    <row r="38" spans="1:32" ht="18" customHeight="1" x14ac:dyDescent="0.2">
      <c r="B38" s="12"/>
      <c r="C38" s="12"/>
      <c r="D38" s="12"/>
      <c r="E38" s="12"/>
      <c r="F38" s="11"/>
      <c r="G38" s="26" t="str">
        <f>IF(F38="","",VLOOKUP(F38,'Appx 2 (Comm) Rules'!$A$1:$C$54,2,FALSE))</f>
        <v/>
      </c>
      <c r="H38" s="93" t="str">
        <f>IF(F38="","",MIN(G38,VLOOKUP(F38,'Appx 2 (Comm) Rules'!$A$1:$E$54,5,0)))</f>
        <v/>
      </c>
      <c r="I38" s="14"/>
      <c r="J38" s="17"/>
      <c r="K38" s="14"/>
      <c r="L38" s="17"/>
      <c r="M38" s="14"/>
      <c r="N38" s="17"/>
      <c r="O38" s="14"/>
      <c r="P38" s="17"/>
      <c r="Q38" s="90"/>
      <c r="R38" s="17"/>
      <c r="S38" s="14"/>
      <c r="T38" s="17"/>
      <c r="U38" s="14"/>
      <c r="V38" s="17"/>
      <c r="W38" s="91"/>
      <c r="X38" s="17"/>
      <c r="Y38" s="91"/>
      <c r="Z38" s="17"/>
      <c r="AA38" s="11"/>
      <c r="AB38" s="16"/>
      <c r="AC38" s="11"/>
      <c r="AD38" s="16"/>
      <c r="AE38" s="11"/>
      <c r="AF38" s="16"/>
    </row>
    <row r="39" spans="1:32" ht="18" customHeight="1" x14ac:dyDescent="0.2">
      <c r="B39" s="92"/>
      <c r="C39" s="12"/>
      <c r="D39" s="13"/>
      <c r="E39" s="12"/>
      <c r="F39" s="11"/>
      <c r="G39" s="26" t="str">
        <f>IF(F39="","",VLOOKUP(F39,'Appx 2 (Comm) Rules'!$A$1:$C$54,2,FALSE))</f>
        <v/>
      </c>
      <c r="H39" s="93" t="str">
        <f>IF(F39="","",MIN(G39,VLOOKUP(F39,'Appx 2 (Comm) Rules'!$A$1:$E$54,5,0)))</f>
        <v/>
      </c>
      <c r="I39" s="15"/>
      <c r="J39" s="16"/>
      <c r="K39" s="15"/>
      <c r="L39" s="16"/>
      <c r="M39" s="15"/>
      <c r="N39" s="16"/>
      <c r="O39" s="15"/>
      <c r="P39" s="16"/>
      <c r="Q39" s="15"/>
      <c r="R39" s="16"/>
      <c r="S39" s="15"/>
      <c r="T39" s="16"/>
      <c r="U39" s="15"/>
      <c r="V39" s="16"/>
      <c r="W39" s="15"/>
      <c r="X39" s="16"/>
      <c r="Y39" s="15"/>
      <c r="Z39" s="16"/>
      <c r="AA39" s="11"/>
      <c r="AB39" s="16"/>
      <c r="AC39" s="11"/>
      <c r="AD39" s="16"/>
      <c r="AE39" s="11"/>
      <c r="AF39" s="16"/>
    </row>
    <row r="40" spans="1:32" ht="18" customHeight="1" x14ac:dyDescent="0.2">
      <c r="B40" s="92"/>
      <c r="C40" s="12"/>
      <c r="D40" s="13"/>
      <c r="E40" s="12"/>
      <c r="F40" s="11"/>
      <c r="G40" s="26" t="str">
        <f>IF(F40="","",VLOOKUP(F40,'Appx 2 (Comm) Rules'!$A$1:$C$54,2,FALSE))</f>
        <v/>
      </c>
      <c r="H40" s="93" t="str">
        <f>IF(F40="","",MIN(G40,VLOOKUP(F40,'Appx 2 (Comm) Rules'!$A$1:$E$54,5,0)))</f>
        <v/>
      </c>
      <c r="I40" s="14"/>
      <c r="J40" s="17"/>
      <c r="K40" s="14"/>
      <c r="L40" s="17"/>
      <c r="M40" s="14"/>
      <c r="N40" s="17"/>
      <c r="O40" s="14"/>
      <c r="P40" s="17"/>
      <c r="Q40" s="90"/>
      <c r="R40" s="17"/>
      <c r="S40" s="14"/>
      <c r="T40" s="17"/>
      <c r="U40" s="14"/>
      <c r="V40" s="17"/>
      <c r="W40" s="91"/>
      <c r="X40" s="17"/>
      <c r="Y40" s="91"/>
      <c r="Z40" s="17"/>
      <c r="AA40" s="11"/>
      <c r="AB40" s="16"/>
      <c r="AC40" s="11"/>
      <c r="AD40" s="16"/>
      <c r="AE40" s="11"/>
      <c r="AF40" s="16"/>
    </row>
    <row r="41" spans="1:32" ht="18" customHeight="1" x14ac:dyDescent="0.2">
      <c r="B41" s="92"/>
      <c r="C41" s="12"/>
      <c r="D41" s="13"/>
      <c r="E41" s="12"/>
      <c r="F41" s="11"/>
      <c r="G41" s="26" t="str">
        <f>IF(F41="","",VLOOKUP(F41,'Appx 2 (Comm) Rules'!$A$1:$C$54,2,FALSE))</f>
        <v/>
      </c>
      <c r="H41" s="93" t="str">
        <f>IF(F41="","",MIN(G41,VLOOKUP(F41,'Appx 2 (Comm) Rules'!$A$1:$E$54,5,0)))</f>
        <v/>
      </c>
      <c r="I41" s="15"/>
      <c r="J41" s="16"/>
      <c r="K41" s="15"/>
      <c r="L41" s="16"/>
      <c r="M41" s="15"/>
      <c r="N41" s="16"/>
      <c r="O41" s="15"/>
      <c r="P41" s="16"/>
      <c r="Q41" s="15"/>
      <c r="R41" s="16"/>
      <c r="S41" s="15"/>
      <c r="T41" s="16"/>
      <c r="U41" s="15"/>
      <c r="V41" s="16"/>
      <c r="W41" s="15"/>
      <c r="X41" s="16"/>
      <c r="Y41" s="15"/>
      <c r="Z41" s="16"/>
      <c r="AA41" s="11"/>
      <c r="AB41" s="16"/>
      <c r="AC41" s="11"/>
      <c r="AD41" s="16"/>
      <c r="AE41" s="11"/>
      <c r="AF41" s="16"/>
    </row>
    <row r="42" spans="1:32" ht="18" customHeight="1" x14ac:dyDescent="0.2">
      <c r="B42" s="92"/>
      <c r="C42" s="12"/>
      <c r="D42" s="13"/>
      <c r="E42" s="12"/>
      <c r="F42" s="11"/>
      <c r="G42" s="26" t="str">
        <f>IF(F42="","",VLOOKUP(F42,'Appx 2 (Comm) Rules'!$A$1:$C$54,2,FALSE))</f>
        <v/>
      </c>
      <c r="H42" s="93" t="str">
        <f>IF(F42="","",MIN(G42,VLOOKUP(F42,'Appx 2 (Comm) Rules'!$A$1:$E$54,5,0)))</f>
        <v/>
      </c>
      <c r="I42" s="14"/>
      <c r="J42" s="17"/>
      <c r="K42" s="14"/>
      <c r="L42" s="17"/>
      <c r="M42" s="14"/>
      <c r="N42" s="17"/>
      <c r="O42" s="14"/>
      <c r="P42" s="17"/>
      <c r="Q42" s="90"/>
      <c r="R42" s="17"/>
      <c r="S42" s="14"/>
      <c r="T42" s="17"/>
      <c r="U42" s="14"/>
      <c r="V42" s="17"/>
      <c r="W42" s="91"/>
      <c r="X42" s="17"/>
      <c r="Y42" s="91"/>
      <c r="Z42" s="17"/>
      <c r="AA42" s="11"/>
      <c r="AB42" s="16"/>
      <c r="AC42" s="11"/>
      <c r="AD42" s="16"/>
      <c r="AE42" s="11"/>
      <c r="AF42" s="16"/>
    </row>
    <row r="43" spans="1:32" ht="18" customHeight="1" x14ac:dyDescent="0.2">
      <c r="B43" s="92"/>
      <c r="C43" s="12"/>
      <c r="D43" s="13"/>
      <c r="E43" s="12"/>
      <c r="F43" s="11"/>
      <c r="G43" s="26" t="str">
        <f>IF(F43="","",VLOOKUP(F43,'Appx 2 (Comm) Rules'!$A$1:$C$54,2,FALSE))</f>
        <v/>
      </c>
      <c r="H43" s="93" t="str">
        <f>IF(F43="","",MIN(G43,VLOOKUP(F43,'Appx 2 (Comm) Rules'!$A$1:$E$54,5,0)))</f>
        <v/>
      </c>
      <c r="I43" s="15"/>
      <c r="J43" s="16"/>
      <c r="K43" s="15"/>
      <c r="L43" s="16"/>
      <c r="M43" s="15"/>
      <c r="N43" s="16"/>
      <c r="O43" s="15"/>
      <c r="P43" s="16"/>
      <c r="Q43" s="15"/>
      <c r="R43" s="16"/>
      <c r="S43" s="15"/>
      <c r="T43" s="16"/>
      <c r="U43" s="15"/>
      <c r="V43" s="16"/>
      <c r="W43" s="15"/>
      <c r="X43" s="16"/>
      <c r="Y43" s="15"/>
      <c r="Z43" s="16"/>
      <c r="AA43" s="11"/>
      <c r="AB43" s="16"/>
      <c r="AC43" s="11"/>
      <c r="AD43" s="16"/>
      <c r="AE43" s="11"/>
      <c r="AF43" s="16"/>
    </row>
    <row r="44" spans="1:32" ht="18" customHeight="1" x14ac:dyDescent="0.2">
      <c r="B44" s="92"/>
      <c r="C44" s="12"/>
      <c r="D44" s="13"/>
      <c r="E44" s="12"/>
      <c r="F44" s="11"/>
      <c r="G44" s="26" t="str">
        <f>IF(F44="","",VLOOKUP(F44,'Appx 2 (Comm) Rules'!$A$1:$C$54,2,FALSE))</f>
        <v/>
      </c>
      <c r="H44" s="93" t="str">
        <f>IF(F44="","",MIN(G44,VLOOKUP(F44,'Appx 2 (Comm) Rules'!$A$1:$E$54,5,0)))</f>
        <v/>
      </c>
      <c r="I44" s="14"/>
      <c r="J44" s="17"/>
      <c r="K44" s="14"/>
      <c r="L44" s="17"/>
      <c r="M44" s="14"/>
      <c r="N44" s="17"/>
      <c r="O44" s="14"/>
      <c r="P44" s="17"/>
      <c r="Q44" s="90"/>
      <c r="R44" s="17"/>
      <c r="S44" s="14"/>
      <c r="T44" s="17"/>
      <c r="U44" s="14"/>
      <c r="V44" s="17"/>
      <c r="W44" s="91"/>
      <c r="X44" s="17"/>
      <c r="Y44" s="91"/>
      <c r="Z44" s="17"/>
      <c r="AA44" s="11"/>
      <c r="AB44" s="16"/>
      <c r="AC44" s="11"/>
      <c r="AD44" s="16"/>
      <c r="AE44" s="11"/>
      <c r="AF44" s="16"/>
    </row>
    <row r="45" spans="1:32" ht="18" customHeight="1" x14ac:dyDescent="0.2">
      <c r="B45" s="92"/>
      <c r="C45" s="12"/>
      <c r="D45" s="13"/>
      <c r="E45" s="12"/>
      <c r="F45" s="11"/>
      <c r="G45" s="26" t="str">
        <f>IF(F45="","",VLOOKUP(F45,'Appx 2 (Comm) Rules'!$A$1:$C$54,2,FALSE))</f>
        <v/>
      </c>
      <c r="H45" s="93" t="str">
        <f>IF(F45="","",MIN(G45,VLOOKUP(F45,'Appx 2 (Comm) Rules'!$A$1:$E$54,5,0)))</f>
        <v/>
      </c>
      <c r="I45" s="15"/>
      <c r="J45" s="16"/>
      <c r="K45" s="15"/>
      <c r="L45" s="16"/>
      <c r="M45" s="15"/>
      <c r="N45" s="16"/>
      <c r="O45" s="15"/>
      <c r="P45" s="16"/>
      <c r="Q45" s="15"/>
      <c r="R45" s="16"/>
      <c r="S45" s="15"/>
      <c r="T45" s="16"/>
      <c r="U45" s="15"/>
      <c r="V45" s="16"/>
      <c r="W45" s="15"/>
      <c r="X45" s="16"/>
      <c r="Y45" s="15"/>
      <c r="Z45" s="16"/>
      <c r="AA45" s="11"/>
      <c r="AB45" s="16"/>
      <c r="AC45" s="11"/>
      <c r="AD45" s="16"/>
      <c r="AE45" s="11"/>
      <c r="AF45" s="16"/>
    </row>
    <row r="46" spans="1:32" ht="18" customHeight="1" x14ac:dyDescent="0.2">
      <c r="B46" s="92"/>
      <c r="C46" s="12"/>
      <c r="D46" s="13"/>
      <c r="E46" s="12"/>
      <c r="F46" s="11"/>
      <c r="G46" s="26" t="str">
        <f>IF(F46="","",VLOOKUP(F46,'Appx 2 (Comm) Rules'!$A$1:$C$54,2,FALSE))</f>
        <v/>
      </c>
      <c r="H46" s="93" t="str">
        <f>IF(F46="","",MIN(G46,VLOOKUP(F46,'Appx 2 (Comm) Rules'!$A$1:$E$54,5,0)))</f>
        <v/>
      </c>
      <c r="I46" s="14"/>
      <c r="J46" s="17"/>
      <c r="K46" s="14"/>
      <c r="L46" s="17"/>
      <c r="M46" s="14"/>
      <c r="N46" s="17"/>
      <c r="O46" s="14"/>
      <c r="P46" s="17"/>
      <c r="Q46" s="90"/>
      <c r="R46" s="17"/>
      <c r="S46" s="14"/>
      <c r="T46" s="17"/>
      <c r="U46" s="14"/>
      <c r="V46" s="17"/>
      <c r="W46" s="91"/>
      <c r="X46" s="17"/>
      <c r="Y46" s="91"/>
      <c r="Z46" s="17"/>
      <c r="AA46" s="11"/>
      <c r="AB46" s="16"/>
      <c r="AC46" s="11"/>
      <c r="AD46" s="16"/>
      <c r="AE46" s="11"/>
      <c r="AF46" s="16"/>
    </row>
    <row r="47" spans="1:32" ht="18" customHeight="1" x14ac:dyDescent="0.2">
      <c r="B47" s="92"/>
      <c r="C47" s="12"/>
      <c r="D47" s="13"/>
      <c r="E47" s="12"/>
      <c r="F47" s="11"/>
      <c r="G47" s="26" t="str">
        <f>IF(F47="","",VLOOKUP(F47,'Appx 2 (Comm) Rules'!$A$1:$C$54,2,FALSE))</f>
        <v/>
      </c>
      <c r="H47" s="93" t="str">
        <f>IF(F47="","",MIN(G47,VLOOKUP(F47,'Appx 2 (Comm) Rules'!$A$1:$E$54,5,0)))</f>
        <v/>
      </c>
      <c r="I47" s="15"/>
      <c r="J47" s="16"/>
      <c r="K47" s="15"/>
      <c r="L47" s="16"/>
      <c r="M47" s="15"/>
      <c r="N47" s="16"/>
      <c r="O47" s="15"/>
      <c r="P47" s="16"/>
      <c r="Q47" s="15"/>
      <c r="R47" s="16"/>
      <c r="S47" s="15"/>
      <c r="T47" s="16"/>
      <c r="U47" s="15"/>
      <c r="V47" s="16"/>
      <c r="W47" s="15"/>
      <c r="X47" s="16"/>
      <c r="Y47" s="15"/>
      <c r="Z47" s="16"/>
      <c r="AA47" s="11"/>
      <c r="AB47" s="16"/>
      <c r="AC47" s="11"/>
      <c r="AD47" s="16"/>
      <c r="AE47" s="11"/>
      <c r="AF47" s="16"/>
    </row>
    <row r="48" spans="1:32" ht="18" customHeight="1" x14ac:dyDescent="0.2">
      <c r="B48" s="92"/>
      <c r="C48" s="12"/>
      <c r="D48" s="13"/>
      <c r="E48" s="12"/>
      <c r="F48" s="11"/>
      <c r="G48" s="26" t="str">
        <f>IF(F48="","",VLOOKUP(F48,'Appx 2 (Comm) Rules'!$A$1:$C$54,2,FALSE))</f>
        <v/>
      </c>
      <c r="H48" s="93" t="str">
        <f>IF(F48="","",MIN(G48,VLOOKUP(F48,'Appx 2 (Comm) Rules'!$A$1:$E$54,5,0)))</f>
        <v/>
      </c>
      <c r="I48" s="14"/>
      <c r="J48" s="17"/>
      <c r="K48" s="14"/>
      <c r="L48" s="17"/>
      <c r="M48" s="14"/>
      <c r="N48" s="17"/>
      <c r="O48" s="14"/>
      <c r="P48" s="17"/>
      <c r="Q48" s="90"/>
      <c r="R48" s="17"/>
      <c r="S48" s="14"/>
      <c r="T48" s="17"/>
      <c r="U48" s="14"/>
      <c r="V48" s="17"/>
      <c r="W48" s="91"/>
      <c r="X48" s="17"/>
      <c r="Y48" s="91"/>
      <c r="Z48" s="17"/>
      <c r="AA48" s="11"/>
      <c r="AB48" s="16"/>
      <c r="AC48" s="11"/>
      <c r="AD48" s="16"/>
      <c r="AE48" s="11"/>
      <c r="AF48" s="16"/>
    </row>
    <row r="49" spans="1:32" ht="18" customHeight="1" x14ac:dyDescent="0.2">
      <c r="A49" s="94"/>
      <c r="B49" s="92"/>
      <c r="C49" s="12"/>
      <c r="D49" s="13"/>
      <c r="E49" s="12"/>
      <c r="F49" s="11"/>
      <c r="G49" s="26" t="str">
        <f>IF(F49="","",VLOOKUP(F49,'Appx 2 (Comm) Rules'!$A$1:$C$54,2,FALSE))</f>
        <v/>
      </c>
      <c r="H49" s="93" t="str">
        <f>IF(F49="","",MIN(G49,VLOOKUP(F49,'Appx 2 (Comm) Rules'!$A$1:$E$54,5,0)))</f>
        <v/>
      </c>
      <c r="I49" s="15"/>
      <c r="J49" s="16"/>
      <c r="K49" s="15"/>
      <c r="L49" s="16"/>
      <c r="M49" s="15"/>
      <c r="N49" s="16"/>
      <c r="O49" s="15"/>
      <c r="P49" s="16"/>
      <c r="Q49" s="15"/>
      <c r="R49" s="16"/>
      <c r="S49" s="15"/>
      <c r="T49" s="16"/>
      <c r="U49" s="15"/>
      <c r="V49" s="16"/>
      <c r="W49" s="15"/>
      <c r="X49" s="16"/>
      <c r="Y49" s="15"/>
      <c r="Z49" s="16"/>
      <c r="AA49" s="11"/>
      <c r="AB49" s="16"/>
      <c r="AC49" s="11"/>
      <c r="AD49" s="16"/>
      <c r="AE49" s="11"/>
      <c r="AF49" s="16"/>
    </row>
    <row r="50" spans="1:32" ht="18" customHeight="1" x14ac:dyDescent="0.2">
      <c r="B50" s="92"/>
      <c r="C50" s="12"/>
      <c r="D50" s="13"/>
      <c r="E50" s="12"/>
      <c r="F50" s="11"/>
      <c r="G50" s="26" t="str">
        <f>IF(F50="","",VLOOKUP(F50,'Appx 2 (Comm) Rules'!$A$1:$C$54,2,FALSE))</f>
        <v/>
      </c>
      <c r="H50" s="93" t="str">
        <f>IF(F50="","",MIN(G50,VLOOKUP(F50,'Appx 2 (Comm) Rules'!$A$1:$E$54,5,0)))</f>
        <v/>
      </c>
      <c r="I50" s="14"/>
      <c r="J50" s="17"/>
      <c r="K50" s="14"/>
      <c r="L50" s="17"/>
      <c r="M50" s="14"/>
      <c r="N50" s="17"/>
      <c r="O50" s="14"/>
      <c r="P50" s="17"/>
      <c r="Q50" s="90"/>
      <c r="R50" s="17"/>
      <c r="S50" s="14"/>
      <c r="T50" s="17"/>
      <c r="U50" s="14"/>
      <c r="V50" s="17"/>
      <c r="W50" s="91"/>
      <c r="X50" s="17"/>
      <c r="Y50" s="91"/>
      <c r="Z50" s="17"/>
      <c r="AA50" s="11"/>
      <c r="AB50" s="16"/>
      <c r="AC50" s="11"/>
      <c r="AD50" s="16"/>
      <c r="AE50" s="11"/>
      <c r="AF50" s="16"/>
    </row>
    <row r="51" spans="1:32" ht="18" customHeight="1" x14ac:dyDescent="0.2">
      <c r="B51" s="92"/>
      <c r="C51" s="12"/>
      <c r="D51" s="13"/>
      <c r="E51" s="12"/>
      <c r="F51" s="11"/>
      <c r="G51" s="26" t="str">
        <f>IF(F51="","",VLOOKUP(F51,'Appx 2 (Comm) Rules'!$A$1:$C$54,2,FALSE))</f>
        <v/>
      </c>
      <c r="H51" s="93" t="str">
        <f>IF(F51="","",MIN(G51,VLOOKUP(F51,'Appx 2 (Comm) Rules'!$A$1:$E$54,5,0)))</f>
        <v/>
      </c>
      <c r="I51" s="15"/>
      <c r="J51" s="16"/>
      <c r="K51" s="15"/>
      <c r="L51" s="16"/>
      <c r="M51" s="15"/>
      <c r="N51" s="16"/>
      <c r="O51" s="15"/>
      <c r="P51" s="16"/>
      <c r="Q51" s="15"/>
      <c r="R51" s="16"/>
      <c r="S51" s="15"/>
      <c r="T51" s="16"/>
      <c r="U51" s="15"/>
      <c r="V51" s="16"/>
      <c r="W51" s="15"/>
      <c r="X51" s="16"/>
      <c r="Y51" s="15"/>
      <c r="Z51" s="16"/>
      <c r="AA51" s="11"/>
      <c r="AB51" s="16"/>
      <c r="AC51" s="11"/>
      <c r="AD51" s="16"/>
      <c r="AE51" s="11"/>
      <c r="AF51" s="16"/>
    </row>
    <row r="52" spans="1:32" ht="18" customHeight="1" x14ac:dyDescent="0.2">
      <c r="B52" s="92"/>
      <c r="C52" s="12"/>
      <c r="D52" s="13"/>
      <c r="E52" s="12"/>
      <c r="F52" s="11"/>
      <c r="G52" s="26" t="str">
        <f>IF(F52="","",VLOOKUP(F52,'Appx 2 (Comm) Rules'!$A$1:$C$54,2,FALSE))</f>
        <v/>
      </c>
      <c r="H52" s="93" t="str">
        <f>IF(F52="","",MIN(G52,VLOOKUP(F52,'Appx 2 (Comm) Rules'!$A$1:$E$54,5,0)))</f>
        <v/>
      </c>
      <c r="I52" s="14"/>
      <c r="J52" s="17"/>
      <c r="K52" s="14"/>
      <c r="L52" s="17"/>
      <c r="M52" s="14"/>
      <c r="N52" s="17"/>
      <c r="O52" s="14"/>
      <c r="P52" s="17"/>
      <c r="Q52" s="90"/>
      <c r="R52" s="17"/>
      <c r="S52" s="14"/>
      <c r="T52" s="17"/>
      <c r="U52" s="14"/>
      <c r="V52" s="17"/>
      <c r="W52" s="91"/>
      <c r="X52" s="17"/>
      <c r="Y52" s="91"/>
      <c r="Z52" s="17"/>
      <c r="AA52" s="11"/>
      <c r="AB52" s="16"/>
      <c r="AC52" s="11"/>
      <c r="AD52" s="16"/>
      <c r="AE52" s="11"/>
      <c r="AF52" s="16"/>
    </row>
    <row r="53" spans="1:32" ht="18" customHeight="1" x14ac:dyDescent="0.2">
      <c r="B53" s="92"/>
      <c r="C53" s="12"/>
      <c r="D53" s="13"/>
      <c r="E53" s="12"/>
      <c r="F53" s="11"/>
      <c r="G53" s="26" t="str">
        <f>IF(F53="","",VLOOKUP(F53,'Appx 2 (Comm) Rules'!$A$1:$C$54,2,FALSE))</f>
        <v/>
      </c>
      <c r="H53" s="93" t="str">
        <f>IF(F53="","",MIN(G53,VLOOKUP(F53,'Appx 2 (Comm) Rules'!$A$1:$E$54,5,0)))</f>
        <v/>
      </c>
      <c r="I53" s="15"/>
      <c r="J53" s="16"/>
      <c r="K53" s="15"/>
      <c r="L53" s="16"/>
      <c r="M53" s="15"/>
      <c r="N53" s="16"/>
      <c r="O53" s="15"/>
      <c r="P53" s="16"/>
      <c r="Q53" s="15"/>
      <c r="R53" s="16"/>
      <c r="S53" s="15"/>
      <c r="T53" s="16"/>
      <c r="U53" s="15"/>
      <c r="V53" s="16"/>
      <c r="W53" s="15"/>
      <c r="X53" s="16"/>
      <c r="Y53" s="15"/>
      <c r="Z53" s="16"/>
      <c r="AA53" s="11"/>
      <c r="AB53" s="16"/>
      <c r="AC53" s="11"/>
      <c r="AD53" s="16"/>
      <c r="AE53" s="11"/>
      <c r="AF53" s="16"/>
    </row>
    <row r="54" spans="1:32" ht="18" customHeight="1" x14ac:dyDescent="0.2">
      <c r="B54" s="92"/>
      <c r="C54" s="12"/>
      <c r="D54" s="13"/>
      <c r="E54" s="12"/>
      <c r="F54" s="11"/>
      <c r="G54" s="26" t="str">
        <f>IF(F54="","",VLOOKUP(F54,'Appx 2 (Comm) Rules'!$A$1:$C$54,2,FALSE))</f>
        <v/>
      </c>
      <c r="H54" s="93" t="str">
        <f>IF(F54="","",MIN(G54,VLOOKUP(F54,'Appx 2 (Comm) Rules'!$A$1:$E$54,5,0)))</f>
        <v/>
      </c>
      <c r="I54" s="14"/>
      <c r="J54" s="17"/>
      <c r="K54" s="14"/>
      <c r="L54" s="17"/>
      <c r="M54" s="14"/>
      <c r="N54" s="17"/>
      <c r="O54" s="14"/>
      <c r="P54" s="17"/>
      <c r="Q54" s="90"/>
      <c r="R54" s="17"/>
      <c r="S54" s="14"/>
      <c r="T54" s="17"/>
      <c r="U54" s="14"/>
      <c r="V54" s="17"/>
      <c r="W54" s="91"/>
      <c r="X54" s="17"/>
      <c r="Y54" s="91"/>
      <c r="Z54" s="17"/>
      <c r="AA54" s="11"/>
      <c r="AB54" s="16"/>
      <c r="AC54" s="11"/>
      <c r="AD54" s="16"/>
      <c r="AE54" s="11"/>
      <c r="AF54" s="16"/>
    </row>
    <row r="55" spans="1:32" ht="18" customHeight="1" x14ac:dyDescent="0.2">
      <c r="B55" s="92"/>
      <c r="C55" s="12"/>
      <c r="D55" s="13"/>
      <c r="E55" s="12"/>
      <c r="F55" s="11"/>
      <c r="G55" s="26" t="str">
        <f>IF(F55="","",VLOOKUP(F55,'Appx 2 (Comm) Rules'!$A$1:$C$54,2,FALSE))</f>
        <v/>
      </c>
      <c r="H55" s="93" t="str">
        <f>IF(F55="","",MIN(G55,VLOOKUP(F55,'Appx 2 (Comm) Rules'!$A$1:$E$54,5,0)))</f>
        <v/>
      </c>
      <c r="I55" s="15"/>
      <c r="J55" s="16"/>
      <c r="K55" s="15"/>
      <c r="L55" s="16"/>
      <c r="M55" s="15"/>
      <c r="N55" s="16"/>
      <c r="O55" s="15"/>
      <c r="P55" s="16"/>
      <c r="Q55" s="15"/>
      <c r="R55" s="16"/>
      <c r="S55" s="15"/>
      <c r="T55" s="16"/>
      <c r="U55" s="15"/>
      <c r="V55" s="16"/>
      <c r="W55" s="15"/>
      <c r="X55" s="16"/>
      <c r="Y55" s="15"/>
      <c r="Z55" s="16"/>
      <c r="AA55" s="11"/>
      <c r="AB55" s="16"/>
      <c r="AC55" s="11"/>
      <c r="AD55" s="16"/>
      <c r="AE55" s="11"/>
      <c r="AF55" s="16"/>
    </row>
    <row r="56" spans="1:32" ht="18" customHeight="1" x14ac:dyDescent="0.2">
      <c r="B56" s="92"/>
      <c r="C56" s="12"/>
      <c r="D56" s="13"/>
      <c r="E56" s="12"/>
      <c r="F56" s="11"/>
      <c r="G56" s="26" t="str">
        <f>IF(F56="","",VLOOKUP(F56,'Appx 2 (Comm) Rules'!$A$1:$C$54,2,FALSE))</f>
        <v/>
      </c>
      <c r="H56" s="93" t="str">
        <f>IF(F56="","",MIN(G56,VLOOKUP(F56,'Appx 2 (Comm) Rules'!$A$1:$E$54,5,0)))</f>
        <v/>
      </c>
      <c r="I56" s="14"/>
      <c r="J56" s="17"/>
      <c r="K56" s="14"/>
      <c r="L56" s="17"/>
      <c r="M56" s="14"/>
      <c r="N56" s="17"/>
      <c r="O56" s="14"/>
      <c r="P56" s="17"/>
      <c r="Q56" s="90"/>
      <c r="R56" s="17"/>
      <c r="S56" s="14"/>
      <c r="T56" s="17"/>
      <c r="U56" s="14"/>
      <c r="V56" s="17"/>
      <c r="W56" s="91"/>
      <c r="X56" s="17"/>
      <c r="Y56" s="91"/>
      <c r="Z56" s="17"/>
      <c r="AA56" s="11"/>
      <c r="AB56" s="16"/>
      <c r="AC56" s="11"/>
      <c r="AD56" s="16"/>
      <c r="AE56" s="11"/>
      <c r="AF56" s="16"/>
    </row>
    <row r="57" spans="1:32" ht="18" customHeight="1" x14ac:dyDescent="0.2">
      <c r="B57" s="92"/>
      <c r="C57" s="12"/>
      <c r="D57" s="13"/>
      <c r="E57" s="12"/>
      <c r="F57" s="11"/>
      <c r="G57" s="26" t="str">
        <f>IF(F57="","",VLOOKUP(F57,'Appx 2 (Comm) Rules'!$A$1:$C$54,2,FALSE))</f>
        <v/>
      </c>
      <c r="H57" s="93" t="str">
        <f>IF(F57="","",MIN(G57,VLOOKUP(F57,'Appx 2 (Comm) Rules'!$A$1:$E$54,5,0)))</f>
        <v/>
      </c>
      <c r="I57" s="15"/>
      <c r="J57" s="16"/>
      <c r="K57" s="15"/>
      <c r="L57" s="16"/>
      <c r="M57" s="15"/>
      <c r="N57" s="16"/>
      <c r="O57" s="15"/>
      <c r="P57" s="16"/>
      <c r="Q57" s="15"/>
      <c r="R57" s="16"/>
      <c r="S57" s="15"/>
      <c r="T57" s="16"/>
      <c r="U57" s="15"/>
      <c r="V57" s="16"/>
      <c r="W57" s="15"/>
      <c r="X57" s="16"/>
      <c r="Y57" s="15"/>
      <c r="Z57" s="16"/>
      <c r="AA57" s="11"/>
      <c r="AB57" s="16"/>
      <c r="AC57" s="11"/>
      <c r="AD57" s="16"/>
      <c r="AE57" s="11"/>
      <c r="AF57" s="16"/>
    </row>
    <row r="58" spans="1:32" ht="18" customHeight="1" x14ac:dyDescent="0.2">
      <c r="B58" s="92"/>
      <c r="C58" s="12"/>
      <c r="D58" s="13"/>
      <c r="E58" s="12"/>
      <c r="F58" s="11"/>
      <c r="G58" s="26" t="str">
        <f>IF(F58="","",VLOOKUP(F58,'Appx 2 (Comm) Rules'!$A$1:$C$54,2,FALSE))</f>
        <v/>
      </c>
      <c r="H58" s="93" t="str">
        <f>IF(F58="","",MIN(G58,VLOOKUP(F58,'Appx 2 (Comm) Rules'!$A$1:$E$54,5,0)))</f>
        <v/>
      </c>
      <c r="I58" s="14"/>
      <c r="J58" s="17"/>
      <c r="K58" s="14"/>
      <c r="L58" s="17"/>
      <c r="M58" s="14"/>
      <c r="N58" s="17"/>
      <c r="O58" s="14"/>
      <c r="P58" s="17"/>
      <c r="Q58" s="90"/>
      <c r="R58" s="17"/>
      <c r="S58" s="14"/>
      <c r="T58" s="17"/>
      <c r="U58" s="14"/>
      <c r="V58" s="17"/>
      <c r="W58" s="91"/>
      <c r="X58" s="17"/>
      <c r="Y58" s="91"/>
      <c r="Z58" s="17"/>
      <c r="AA58" s="11"/>
      <c r="AB58" s="16"/>
      <c r="AC58" s="11"/>
      <c r="AD58" s="16"/>
      <c r="AE58" s="11"/>
      <c r="AF58" s="16"/>
    </row>
    <row r="59" spans="1:32" ht="18" customHeight="1" x14ac:dyDescent="0.2">
      <c r="B59" s="92"/>
      <c r="C59" s="12"/>
      <c r="D59" s="13"/>
      <c r="E59" s="12"/>
      <c r="F59" s="11"/>
      <c r="G59" s="26" t="str">
        <f>IF(F59="","",VLOOKUP(F59,'Appx 2 (Comm) Rules'!$A$1:$C$54,2,FALSE))</f>
        <v/>
      </c>
      <c r="H59" s="93" t="str">
        <f>IF(F59="","",MIN(G59,VLOOKUP(F59,'Appx 2 (Comm) Rules'!$A$1:$E$54,5,0)))</f>
        <v/>
      </c>
      <c r="I59" s="15"/>
      <c r="J59" s="16"/>
      <c r="K59" s="15"/>
      <c r="L59" s="16"/>
      <c r="M59" s="15"/>
      <c r="N59" s="16"/>
      <c r="O59" s="15"/>
      <c r="P59" s="16"/>
      <c r="Q59" s="15"/>
      <c r="R59" s="16"/>
      <c r="S59" s="15"/>
      <c r="T59" s="16"/>
      <c r="U59" s="15"/>
      <c r="V59" s="16"/>
      <c r="W59" s="15"/>
      <c r="X59" s="16"/>
      <c r="Y59" s="15"/>
      <c r="Z59" s="16"/>
      <c r="AA59" s="11"/>
      <c r="AB59" s="16"/>
      <c r="AC59" s="11"/>
      <c r="AD59" s="16"/>
      <c r="AE59" s="11"/>
      <c r="AF59" s="16"/>
    </row>
    <row r="60" spans="1:32" ht="18" customHeight="1" x14ac:dyDescent="0.2">
      <c r="B60" s="92"/>
      <c r="C60" s="12"/>
      <c r="D60" s="13"/>
      <c r="E60" s="12"/>
      <c r="F60" s="11"/>
      <c r="G60" s="26" t="str">
        <f>IF(F60="","",VLOOKUP(F60,'Appx 2 (Comm) Rules'!$A$1:$C$54,2,FALSE))</f>
        <v/>
      </c>
      <c r="H60" s="93" t="str">
        <f>IF(F60="","",MIN(G60,VLOOKUP(F60,'Appx 2 (Comm) Rules'!$A$1:$E$54,5,0)))</f>
        <v/>
      </c>
      <c r="I60" s="14"/>
      <c r="J60" s="17"/>
      <c r="K60" s="14"/>
      <c r="L60" s="17"/>
      <c r="M60" s="14"/>
      <c r="N60" s="17"/>
      <c r="O60" s="14"/>
      <c r="P60" s="17"/>
      <c r="Q60" s="90"/>
      <c r="R60" s="17"/>
      <c r="S60" s="14"/>
      <c r="T60" s="17"/>
      <c r="U60" s="14"/>
      <c r="V60" s="17"/>
      <c r="W60" s="91"/>
      <c r="X60" s="17"/>
      <c r="Y60" s="91"/>
      <c r="Z60" s="17"/>
      <c r="AA60" s="11"/>
      <c r="AB60" s="16"/>
      <c r="AC60" s="11"/>
      <c r="AD60" s="16"/>
      <c r="AE60" s="11"/>
      <c r="AF60" s="16"/>
    </row>
    <row r="61" spans="1:32" ht="18" customHeight="1" x14ac:dyDescent="0.2">
      <c r="B61" s="92"/>
      <c r="C61" s="12"/>
      <c r="D61" s="13"/>
      <c r="E61" s="12"/>
      <c r="F61" s="11"/>
      <c r="G61" s="26" t="str">
        <f>IF(F61="","",VLOOKUP(F61,'Appx 2 (Comm) Rules'!$A$1:$C$54,2,FALSE))</f>
        <v/>
      </c>
      <c r="H61" s="93" t="str">
        <f>IF(F61="","",MIN(G61,VLOOKUP(F61,'Appx 2 (Comm) Rules'!$A$1:$E$54,5,0)))</f>
        <v/>
      </c>
      <c r="I61" s="15"/>
      <c r="J61" s="16"/>
      <c r="K61" s="15"/>
      <c r="L61" s="16"/>
      <c r="M61" s="15"/>
      <c r="N61" s="16"/>
      <c r="O61" s="15"/>
      <c r="P61" s="16"/>
      <c r="Q61" s="15"/>
      <c r="R61" s="16"/>
      <c r="S61" s="15"/>
      <c r="T61" s="16"/>
      <c r="U61" s="15"/>
      <c r="V61" s="16"/>
      <c r="W61" s="15"/>
      <c r="X61" s="16"/>
      <c r="Y61" s="15"/>
      <c r="Z61" s="16"/>
      <c r="AA61" s="11"/>
      <c r="AB61" s="16"/>
      <c r="AC61" s="11"/>
      <c r="AD61" s="16"/>
      <c r="AE61" s="11"/>
      <c r="AF61" s="16"/>
    </row>
    <row r="62" spans="1:32" ht="18" customHeight="1" x14ac:dyDescent="0.2">
      <c r="A62" s="94"/>
      <c r="B62" s="92"/>
      <c r="C62" s="12"/>
      <c r="D62" s="13"/>
      <c r="E62" s="12"/>
      <c r="F62" s="11"/>
      <c r="G62" s="26" t="str">
        <f>IF(F62="","",VLOOKUP(F62,'Appx 2 (Comm) Rules'!$A$1:$C$54,2,FALSE))</f>
        <v/>
      </c>
      <c r="H62" s="93" t="str">
        <f>IF(F62="","",MIN(G62,VLOOKUP(F62,'Appx 2 (Comm) Rules'!$A$1:$E$54,5,0)))</f>
        <v/>
      </c>
      <c r="I62" s="14"/>
      <c r="J62" s="17"/>
      <c r="K62" s="14"/>
      <c r="L62" s="17"/>
      <c r="M62" s="14"/>
      <c r="N62" s="17"/>
      <c r="O62" s="14"/>
      <c r="P62" s="17"/>
      <c r="Q62" s="90"/>
      <c r="R62" s="17"/>
      <c r="S62" s="14"/>
      <c r="T62" s="17"/>
      <c r="U62" s="14"/>
      <c r="V62" s="17"/>
      <c r="W62" s="91"/>
      <c r="X62" s="17"/>
      <c r="Y62" s="91"/>
      <c r="Z62" s="17"/>
      <c r="AA62" s="11"/>
      <c r="AB62" s="16"/>
      <c r="AC62" s="11"/>
      <c r="AD62" s="16"/>
      <c r="AE62" s="11"/>
      <c r="AF62" s="16"/>
    </row>
    <row r="63" spans="1:32" ht="18" customHeight="1" x14ac:dyDescent="0.2">
      <c r="B63" s="92"/>
      <c r="C63" s="12"/>
      <c r="D63" s="13"/>
      <c r="E63" s="12"/>
      <c r="F63" s="11"/>
      <c r="G63" s="26" t="str">
        <f>IF(F63="","",VLOOKUP(F63,'Appx 2 (Comm) Rules'!$A$1:$C$54,2,FALSE))</f>
        <v/>
      </c>
      <c r="H63" s="93" t="str">
        <f>IF(F63="","",MIN(G63,VLOOKUP(F63,'Appx 2 (Comm) Rules'!$A$1:$E$54,5,0)))</f>
        <v/>
      </c>
      <c r="I63" s="15"/>
      <c r="J63" s="16"/>
      <c r="K63" s="15"/>
      <c r="L63" s="16"/>
      <c r="M63" s="15"/>
      <c r="N63" s="16"/>
      <c r="O63" s="15"/>
      <c r="P63" s="16"/>
      <c r="Q63" s="15"/>
      <c r="R63" s="16"/>
      <c r="S63" s="15"/>
      <c r="T63" s="16"/>
      <c r="U63" s="15"/>
      <c r="V63" s="16"/>
      <c r="W63" s="15"/>
      <c r="X63" s="16"/>
      <c r="Y63" s="15"/>
      <c r="Z63" s="16"/>
      <c r="AA63" s="11"/>
      <c r="AB63" s="16"/>
      <c r="AC63" s="11"/>
      <c r="AD63" s="16"/>
      <c r="AE63" s="11"/>
      <c r="AF63" s="16"/>
    </row>
    <row r="64" spans="1:32" ht="18" customHeight="1" x14ac:dyDescent="0.2">
      <c r="B64" s="92"/>
      <c r="C64" s="12"/>
      <c r="D64" s="13"/>
      <c r="E64" s="12"/>
      <c r="F64" s="11"/>
      <c r="G64" s="26" t="str">
        <f>IF(F64="","",VLOOKUP(F64,'Appx 2 (Comm) Rules'!$A$1:$C$54,2,FALSE))</f>
        <v/>
      </c>
      <c r="H64" s="93" t="str">
        <f>IF(F64="","",MIN(G64,VLOOKUP(F64,'Appx 2 (Comm) Rules'!$A$1:$E$54,5,0)))</f>
        <v/>
      </c>
      <c r="I64" s="14"/>
      <c r="J64" s="17"/>
      <c r="K64" s="14"/>
      <c r="L64" s="17"/>
      <c r="M64" s="14"/>
      <c r="N64" s="17"/>
      <c r="O64" s="14"/>
      <c r="P64" s="17"/>
      <c r="Q64" s="90"/>
      <c r="R64" s="17"/>
      <c r="S64" s="14"/>
      <c r="T64" s="17"/>
      <c r="U64" s="14"/>
      <c r="V64" s="17"/>
      <c r="W64" s="91"/>
      <c r="X64" s="17"/>
      <c r="Y64" s="91"/>
      <c r="Z64" s="17"/>
      <c r="AA64" s="11"/>
      <c r="AB64" s="16"/>
      <c r="AC64" s="11"/>
      <c r="AD64" s="16"/>
      <c r="AE64" s="11"/>
      <c r="AF64" s="16"/>
    </row>
    <row r="65" spans="1:32" ht="18" customHeight="1" x14ac:dyDescent="0.2">
      <c r="B65" s="92"/>
      <c r="C65" s="12"/>
      <c r="D65" s="13"/>
      <c r="E65" s="12"/>
      <c r="F65" s="11"/>
      <c r="G65" s="26" t="str">
        <f>IF(F65="","",VLOOKUP(F65,'Appx 2 (Comm) Rules'!$A$1:$C$54,2,FALSE))</f>
        <v/>
      </c>
      <c r="H65" s="93" t="str">
        <f>IF(F65="","",MIN(G65,VLOOKUP(F65,'Appx 2 (Comm) Rules'!$A$1:$E$54,5,0)))</f>
        <v/>
      </c>
      <c r="I65" s="15"/>
      <c r="J65" s="16"/>
      <c r="K65" s="15"/>
      <c r="L65" s="16"/>
      <c r="M65" s="15"/>
      <c r="N65" s="16"/>
      <c r="O65" s="15"/>
      <c r="P65" s="16"/>
      <c r="Q65" s="15"/>
      <c r="R65" s="16"/>
      <c r="S65" s="15"/>
      <c r="T65" s="16"/>
      <c r="U65" s="15"/>
      <c r="V65" s="16"/>
      <c r="W65" s="15"/>
      <c r="X65" s="16"/>
      <c r="Y65" s="15"/>
      <c r="Z65" s="16"/>
      <c r="AA65" s="11"/>
      <c r="AB65" s="16"/>
      <c r="AC65" s="11"/>
      <c r="AD65" s="16"/>
      <c r="AE65" s="11"/>
      <c r="AF65" s="16"/>
    </row>
    <row r="66" spans="1:32" ht="18" customHeight="1" x14ac:dyDescent="0.2">
      <c r="B66" s="92"/>
      <c r="C66" s="12"/>
      <c r="D66" s="13"/>
      <c r="E66" s="12"/>
      <c r="F66" s="11"/>
      <c r="G66" s="26" t="str">
        <f>IF(F66="","",VLOOKUP(F66,'Appx 2 (Comm) Rules'!$A$1:$C$54,2,FALSE))</f>
        <v/>
      </c>
      <c r="H66" s="93" t="str">
        <f>IF(F66="","",MIN(G66,VLOOKUP(F66,'Appx 2 (Comm) Rules'!$A$1:$E$54,5,0)))</f>
        <v/>
      </c>
      <c r="I66" s="14"/>
      <c r="J66" s="17"/>
      <c r="K66" s="14"/>
      <c r="L66" s="17"/>
      <c r="M66" s="14"/>
      <c r="N66" s="17"/>
      <c r="O66" s="14"/>
      <c r="P66" s="17"/>
      <c r="Q66" s="90"/>
      <c r="R66" s="17"/>
      <c r="S66" s="14"/>
      <c r="T66" s="17"/>
      <c r="U66" s="14"/>
      <c r="V66" s="17"/>
      <c r="W66" s="91"/>
      <c r="X66" s="17"/>
      <c r="Y66" s="91"/>
      <c r="Z66" s="17"/>
      <c r="AA66" s="11"/>
      <c r="AB66" s="16"/>
      <c r="AC66" s="11"/>
      <c r="AD66" s="16"/>
      <c r="AE66" s="11"/>
      <c r="AF66" s="16"/>
    </row>
    <row r="67" spans="1:32" ht="18" customHeight="1" x14ac:dyDescent="0.2">
      <c r="B67" s="92"/>
      <c r="C67" s="12"/>
      <c r="D67" s="13"/>
      <c r="E67" s="12"/>
      <c r="F67" s="11"/>
      <c r="G67" s="26" t="str">
        <f>IF(F67="","",VLOOKUP(F67,'Appx 2 (Comm) Rules'!$A$1:$C$54,2,FALSE))</f>
        <v/>
      </c>
      <c r="H67" s="93" t="str">
        <f>IF(F67="","",MIN(G67,VLOOKUP(F67,'Appx 2 (Comm) Rules'!$A$1:$E$54,5,0)))</f>
        <v/>
      </c>
      <c r="I67" s="15"/>
      <c r="J67" s="16"/>
      <c r="K67" s="15"/>
      <c r="L67" s="16"/>
      <c r="M67" s="15"/>
      <c r="N67" s="16"/>
      <c r="O67" s="15"/>
      <c r="P67" s="16"/>
      <c r="Q67" s="15"/>
      <c r="R67" s="16"/>
      <c r="S67" s="15"/>
      <c r="T67" s="16"/>
      <c r="U67" s="15"/>
      <c r="V67" s="16"/>
      <c r="W67" s="15"/>
      <c r="X67" s="16"/>
      <c r="Y67" s="15"/>
      <c r="Z67" s="16"/>
      <c r="AA67" s="11"/>
      <c r="AB67" s="16"/>
      <c r="AC67" s="11"/>
      <c r="AD67" s="16"/>
      <c r="AE67" s="11"/>
      <c r="AF67" s="16"/>
    </row>
    <row r="68" spans="1:32" ht="18" customHeight="1" x14ac:dyDescent="0.2">
      <c r="B68" s="92"/>
      <c r="C68" s="12"/>
      <c r="D68" s="13"/>
      <c r="E68" s="12"/>
      <c r="F68" s="11"/>
      <c r="G68" s="26" t="str">
        <f>IF(F68="","",VLOOKUP(F68,'Appx 2 (Comm) Rules'!$A$1:$C$54,2,FALSE))</f>
        <v/>
      </c>
      <c r="H68" s="93" t="str">
        <f>IF(F68="","",MIN(G68,VLOOKUP(F68,'Appx 2 (Comm) Rules'!$A$1:$E$54,5,0)))</f>
        <v/>
      </c>
      <c r="I68" s="14"/>
      <c r="J68" s="17"/>
      <c r="K68" s="14"/>
      <c r="L68" s="17"/>
      <c r="M68" s="14"/>
      <c r="N68" s="17"/>
      <c r="O68" s="14"/>
      <c r="P68" s="17"/>
      <c r="Q68" s="90"/>
      <c r="R68" s="17"/>
      <c r="S68" s="14"/>
      <c r="T68" s="17"/>
      <c r="U68" s="14"/>
      <c r="V68" s="17"/>
      <c r="W68" s="91"/>
      <c r="X68" s="17"/>
      <c r="Y68" s="91"/>
      <c r="Z68" s="17"/>
      <c r="AA68" s="11"/>
      <c r="AB68" s="16"/>
      <c r="AC68" s="11"/>
      <c r="AD68" s="16"/>
      <c r="AE68" s="11"/>
      <c r="AF68" s="16"/>
    </row>
    <row r="69" spans="1:32" ht="18" customHeight="1" x14ac:dyDescent="0.2">
      <c r="B69" s="92"/>
      <c r="C69" s="12"/>
      <c r="D69" s="13"/>
      <c r="E69" s="12"/>
      <c r="F69" s="11"/>
      <c r="G69" s="26" t="str">
        <f>IF(F69="","",VLOOKUP(F69,'Appx 2 (Comm) Rules'!$A$1:$C$54,2,FALSE))</f>
        <v/>
      </c>
      <c r="H69" s="93" t="str">
        <f>IF(F69="","",MIN(G69,VLOOKUP(F69,'Appx 2 (Comm) Rules'!$A$1:$E$54,5,0)))</f>
        <v/>
      </c>
      <c r="I69" s="15"/>
      <c r="J69" s="16"/>
      <c r="K69" s="15"/>
      <c r="L69" s="16"/>
      <c r="M69" s="15"/>
      <c r="N69" s="16"/>
      <c r="O69" s="15"/>
      <c r="P69" s="16"/>
      <c r="Q69" s="15"/>
      <c r="R69" s="16"/>
      <c r="S69" s="15"/>
      <c r="T69" s="16"/>
      <c r="U69" s="15"/>
      <c r="V69" s="16"/>
      <c r="W69" s="15"/>
      <c r="X69" s="16"/>
      <c r="Y69" s="15"/>
      <c r="Z69" s="16"/>
      <c r="AA69" s="11"/>
      <c r="AB69" s="16"/>
      <c r="AC69" s="11"/>
      <c r="AD69" s="16"/>
      <c r="AE69" s="11"/>
      <c r="AF69" s="16"/>
    </row>
    <row r="70" spans="1:32" ht="18" customHeight="1" x14ac:dyDescent="0.2">
      <c r="B70" s="92"/>
      <c r="C70" s="12"/>
      <c r="D70" s="13"/>
      <c r="E70" s="12"/>
      <c r="F70" s="11"/>
      <c r="G70" s="26" t="str">
        <f>IF(F70="","",VLOOKUP(F70,'Appx 2 (Comm) Rules'!$A$1:$C$54,2,FALSE))</f>
        <v/>
      </c>
      <c r="H70" s="93" t="str">
        <f>IF(F70="","",MIN(G70,VLOOKUP(F70,'Appx 2 (Comm) Rules'!$A$1:$E$54,5,0)))</f>
        <v/>
      </c>
      <c r="I70" s="14"/>
      <c r="J70" s="17"/>
      <c r="K70" s="14"/>
      <c r="L70" s="17"/>
      <c r="M70" s="14"/>
      <c r="N70" s="17"/>
      <c r="O70" s="14"/>
      <c r="P70" s="17"/>
      <c r="Q70" s="90"/>
      <c r="R70" s="17"/>
      <c r="S70" s="14"/>
      <c r="T70" s="17"/>
      <c r="U70" s="14"/>
      <c r="V70" s="17"/>
      <c r="W70" s="91"/>
      <c r="X70" s="17"/>
      <c r="Y70" s="91"/>
      <c r="Z70" s="17"/>
      <c r="AA70" s="11"/>
      <c r="AB70" s="16"/>
      <c r="AC70" s="11"/>
      <c r="AD70" s="16"/>
      <c r="AE70" s="11"/>
      <c r="AF70" s="16"/>
    </row>
    <row r="71" spans="1:32" ht="18" customHeight="1" x14ac:dyDescent="0.2">
      <c r="B71" s="92"/>
      <c r="C71" s="12"/>
      <c r="D71" s="13"/>
      <c r="E71" s="12"/>
      <c r="F71" s="11"/>
      <c r="G71" s="26" t="str">
        <f>IF(F71="","",VLOOKUP(F71,'Appx 2 (Comm) Rules'!$A$1:$C$54,2,FALSE))</f>
        <v/>
      </c>
      <c r="H71" s="93" t="str">
        <f>IF(F71="","",MIN(G71,VLOOKUP(F71,'Appx 2 (Comm) Rules'!$A$1:$E$54,5,0)))</f>
        <v/>
      </c>
      <c r="I71" s="15"/>
      <c r="J71" s="16"/>
      <c r="K71" s="15"/>
      <c r="L71" s="16"/>
      <c r="M71" s="15"/>
      <c r="N71" s="16"/>
      <c r="O71" s="15"/>
      <c r="P71" s="16"/>
      <c r="Q71" s="15"/>
      <c r="R71" s="16"/>
      <c r="S71" s="15"/>
      <c r="T71" s="16"/>
      <c r="U71" s="15"/>
      <c r="V71" s="16"/>
      <c r="W71" s="15"/>
      <c r="X71" s="16"/>
      <c r="Y71" s="15"/>
      <c r="Z71" s="16"/>
      <c r="AA71" s="11"/>
      <c r="AB71" s="16"/>
      <c r="AC71" s="11"/>
      <c r="AD71" s="16"/>
      <c r="AE71" s="11"/>
      <c r="AF71" s="16"/>
    </row>
    <row r="72" spans="1:32" ht="18" customHeight="1" x14ac:dyDescent="0.2">
      <c r="B72" s="92"/>
      <c r="C72" s="12"/>
      <c r="D72" s="13"/>
      <c r="E72" s="12"/>
      <c r="F72" s="11"/>
      <c r="G72" s="26" t="str">
        <f>IF(F72="","",VLOOKUP(F72,'Appx 2 (Comm) Rules'!$A$1:$C$54,2,FALSE))</f>
        <v/>
      </c>
      <c r="H72" s="93" t="str">
        <f>IF(F72="","",MIN(G72,VLOOKUP(F72,'Appx 2 (Comm) Rules'!$A$1:$E$54,5,0)))</f>
        <v/>
      </c>
      <c r="I72" s="14"/>
      <c r="J72" s="17"/>
      <c r="K72" s="14"/>
      <c r="L72" s="17"/>
      <c r="M72" s="14"/>
      <c r="N72" s="17"/>
      <c r="O72" s="14"/>
      <c r="P72" s="17"/>
      <c r="Q72" s="90"/>
      <c r="R72" s="17"/>
      <c r="S72" s="14"/>
      <c r="T72" s="17"/>
      <c r="U72" s="14"/>
      <c r="V72" s="17"/>
      <c r="W72" s="91"/>
      <c r="X72" s="17"/>
      <c r="Y72" s="91"/>
      <c r="Z72" s="17"/>
      <c r="AA72" s="11"/>
      <c r="AB72" s="16"/>
      <c r="AC72" s="11"/>
      <c r="AD72" s="16"/>
      <c r="AE72" s="11"/>
      <c r="AF72" s="16"/>
    </row>
    <row r="73" spans="1:32" ht="18" customHeight="1" x14ac:dyDescent="0.2">
      <c r="B73" s="92"/>
      <c r="C73" s="12"/>
      <c r="D73" s="13"/>
      <c r="E73" s="12"/>
      <c r="F73" s="11"/>
      <c r="G73" s="26" t="str">
        <f>IF(F73="","",VLOOKUP(F73,'Appx 2 (Comm) Rules'!$A$1:$C$54,2,FALSE))</f>
        <v/>
      </c>
      <c r="H73" s="93" t="str">
        <f>IF(F73="","",MIN(G73,VLOOKUP(F73,'Appx 2 (Comm) Rules'!$A$1:$E$54,5,0)))</f>
        <v/>
      </c>
      <c r="I73" s="15"/>
      <c r="J73" s="16"/>
      <c r="K73" s="15"/>
      <c r="L73" s="16"/>
      <c r="M73" s="15"/>
      <c r="N73" s="16"/>
      <c r="O73" s="15"/>
      <c r="P73" s="16"/>
      <c r="Q73" s="15"/>
      <c r="R73" s="16"/>
      <c r="S73" s="15"/>
      <c r="T73" s="16"/>
      <c r="U73" s="15"/>
      <c r="V73" s="16"/>
      <c r="W73" s="15"/>
      <c r="X73" s="16"/>
      <c r="Y73" s="15"/>
      <c r="Z73" s="16"/>
      <c r="AA73" s="11"/>
      <c r="AB73" s="16"/>
      <c r="AC73" s="11"/>
      <c r="AD73" s="16"/>
      <c r="AE73" s="11"/>
      <c r="AF73" s="16"/>
    </row>
    <row r="74" spans="1:32" ht="18" customHeight="1" x14ac:dyDescent="0.2">
      <c r="B74" s="92"/>
      <c r="C74" s="12"/>
      <c r="D74" s="13"/>
      <c r="E74" s="12"/>
      <c r="F74" s="11"/>
      <c r="G74" s="26" t="str">
        <f>IF(F74="","",VLOOKUP(F74,'Appx 2 (Comm) Rules'!$A$1:$C$54,2,FALSE))</f>
        <v/>
      </c>
      <c r="H74" s="93" t="str">
        <f>IF(F74="","",MIN(G74,VLOOKUP(F74,'Appx 2 (Comm) Rules'!$A$1:$E$54,5,0)))</f>
        <v/>
      </c>
      <c r="I74" s="14"/>
      <c r="J74" s="17"/>
      <c r="K74" s="14"/>
      <c r="L74" s="17"/>
      <c r="M74" s="14"/>
      <c r="N74" s="17"/>
      <c r="O74" s="14"/>
      <c r="P74" s="17"/>
      <c r="Q74" s="90"/>
      <c r="R74" s="17"/>
      <c r="S74" s="14"/>
      <c r="T74" s="17"/>
      <c r="U74" s="14"/>
      <c r="V74" s="17"/>
      <c r="W74" s="91"/>
      <c r="X74" s="17"/>
      <c r="Y74" s="91"/>
      <c r="Z74" s="17"/>
      <c r="AA74" s="11"/>
      <c r="AB74" s="16"/>
      <c r="AC74" s="11"/>
      <c r="AD74" s="16"/>
      <c r="AE74" s="11"/>
      <c r="AF74" s="16"/>
    </row>
    <row r="75" spans="1:32" ht="18" customHeight="1" x14ac:dyDescent="0.2">
      <c r="A75" s="94"/>
      <c r="B75" s="92"/>
      <c r="C75" s="12"/>
      <c r="D75" s="13"/>
      <c r="E75" s="12"/>
      <c r="F75" s="11"/>
      <c r="G75" s="26" t="str">
        <f>IF(F75="","",VLOOKUP(F75,'Appx 2 (Comm) Rules'!$A$1:$C$54,2,FALSE))</f>
        <v/>
      </c>
      <c r="H75" s="93" t="str">
        <f>IF(F75="","",MIN(G75,VLOOKUP(F75,'Appx 2 (Comm) Rules'!$A$1:$E$54,5,0)))</f>
        <v/>
      </c>
      <c r="I75" s="15"/>
      <c r="J75" s="16"/>
      <c r="K75" s="15"/>
      <c r="L75" s="16"/>
      <c r="M75" s="15"/>
      <c r="N75" s="16"/>
      <c r="O75" s="15"/>
      <c r="P75" s="16"/>
      <c r="Q75" s="15"/>
      <c r="R75" s="16"/>
      <c r="S75" s="15"/>
      <c r="T75" s="16"/>
      <c r="U75" s="15"/>
      <c r="V75" s="16"/>
      <c r="W75" s="15"/>
      <c r="X75" s="16"/>
      <c r="Y75" s="15"/>
      <c r="Z75" s="16"/>
      <c r="AA75" s="11"/>
      <c r="AB75" s="16"/>
      <c r="AC75" s="11"/>
      <c r="AD75" s="16"/>
      <c r="AE75" s="11"/>
      <c r="AF75" s="16"/>
    </row>
    <row r="76" spans="1:32" ht="18" customHeight="1" x14ac:dyDescent="0.2">
      <c r="B76" s="92"/>
      <c r="C76" s="12"/>
      <c r="D76" s="13"/>
      <c r="E76" s="12"/>
      <c r="F76" s="11"/>
      <c r="G76" s="26" t="str">
        <f>IF(F76="","",VLOOKUP(F76,'Appx 2 (Comm) Rules'!$A$1:$C$54,2,FALSE))</f>
        <v/>
      </c>
      <c r="H76" s="93" t="str">
        <f>IF(F76="","",MIN(G76,VLOOKUP(F76,'Appx 2 (Comm) Rules'!$A$1:$E$54,5,0)))</f>
        <v/>
      </c>
      <c r="I76" s="14"/>
      <c r="J76" s="17"/>
      <c r="K76" s="14"/>
      <c r="L76" s="17"/>
      <c r="M76" s="14"/>
      <c r="N76" s="17"/>
      <c r="O76" s="14"/>
      <c r="P76" s="17"/>
      <c r="Q76" s="90"/>
      <c r="R76" s="17"/>
      <c r="S76" s="14"/>
      <c r="T76" s="17"/>
      <c r="U76" s="14"/>
      <c r="V76" s="17"/>
      <c r="W76" s="91"/>
      <c r="X76" s="17"/>
      <c r="Y76" s="91"/>
      <c r="Z76" s="17"/>
      <c r="AA76" s="11"/>
      <c r="AB76" s="16"/>
      <c r="AC76" s="11"/>
      <c r="AD76" s="16"/>
      <c r="AE76" s="11"/>
      <c r="AF76" s="16"/>
    </row>
    <row r="77" spans="1:32" ht="18" customHeight="1" x14ac:dyDescent="0.2">
      <c r="B77" s="92"/>
      <c r="C77" s="12"/>
      <c r="D77" s="13"/>
      <c r="E77" s="12"/>
      <c r="F77" s="11"/>
      <c r="G77" s="26" t="str">
        <f>IF(F77="","",VLOOKUP(F77,'Appx 2 (Comm) Rules'!$A$1:$C$54,2,FALSE))</f>
        <v/>
      </c>
      <c r="H77" s="93" t="str">
        <f>IF(F77="","",MIN(G77,VLOOKUP(F77,'Appx 2 (Comm) Rules'!$A$1:$E$54,5,0)))</f>
        <v/>
      </c>
      <c r="I77" s="15"/>
      <c r="J77" s="16"/>
      <c r="K77" s="15"/>
      <c r="L77" s="16"/>
      <c r="M77" s="15"/>
      <c r="N77" s="16"/>
      <c r="O77" s="15"/>
      <c r="P77" s="16"/>
      <c r="Q77" s="15"/>
      <c r="R77" s="16"/>
      <c r="S77" s="15"/>
      <c r="T77" s="16"/>
      <c r="U77" s="15"/>
      <c r="V77" s="16"/>
      <c r="W77" s="15"/>
      <c r="X77" s="16"/>
      <c r="Y77" s="15"/>
      <c r="Z77" s="16"/>
      <c r="AA77" s="11"/>
      <c r="AB77" s="16"/>
      <c r="AC77" s="11"/>
      <c r="AD77" s="16"/>
      <c r="AE77" s="11"/>
      <c r="AF77" s="16"/>
    </row>
    <row r="78" spans="1:32" ht="18" customHeight="1" x14ac:dyDescent="0.2">
      <c r="B78" s="92"/>
      <c r="C78" s="12"/>
      <c r="D78" s="13"/>
      <c r="E78" s="12"/>
      <c r="F78" s="11"/>
      <c r="G78" s="26" t="str">
        <f>IF(F78="","",VLOOKUP(F78,'Appx 2 (Comm) Rules'!$A$1:$C$54,2,FALSE))</f>
        <v/>
      </c>
      <c r="H78" s="93" t="str">
        <f>IF(F78="","",MIN(G78,VLOOKUP(F78,'Appx 2 (Comm) Rules'!$A$1:$E$54,5,0)))</f>
        <v/>
      </c>
      <c r="I78" s="14"/>
      <c r="J78" s="17"/>
      <c r="K78" s="14"/>
      <c r="L78" s="17"/>
      <c r="M78" s="14"/>
      <c r="N78" s="17"/>
      <c r="O78" s="14"/>
      <c r="P78" s="17"/>
      <c r="Q78" s="90"/>
      <c r="R78" s="17"/>
      <c r="S78" s="14"/>
      <c r="T78" s="17"/>
      <c r="U78" s="14"/>
      <c r="V78" s="17"/>
      <c r="W78" s="91"/>
      <c r="X78" s="17"/>
      <c r="Y78" s="91"/>
      <c r="Z78" s="17"/>
      <c r="AA78" s="11"/>
      <c r="AB78" s="16"/>
      <c r="AC78" s="11"/>
      <c r="AD78" s="16"/>
      <c r="AE78" s="11"/>
      <c r="AF78" s="16"/>
    </row>
    <row r="79" spans="1:32" ht="18" customHeight="1" x14ac:dyDescent="0.2">
      <c r="B79" s="92"/>
      <c r="C79" s="12"/>
      <c r="D79" s="13"/>
      <c r="E79" s="12"/>
      <c r="F79" s="11"/>
      <c r="G79" s="26" t="str">
        <f>IF(F79="","",VLOOKUP(F79,'Appx 2 (Comm) Rules'!$A$1:$C$54,2,FALSE))</f>
        <v/>
      </c>
      <c r="H79" s="93" t="str">
        <f>IF(F79="","",MIN(G79,VLOOKUP(F79,'Appx 2 (Comm) Rules'!$A$1:$E$54,5,0)))</f>
        <v/>
      </c>
      <c r="I79" s="15"/>
      <c r="J79" s="16"/>
      <c r="K79" s="15"/>
      <c r="L79" s="16"/>
      <c r="M79" s="15"/>
      <c r="N79" s="16"/>
      <c r="O79" s="15"/>
      <c r="P79" s="16"/>
      <c r="Q79" s="15"/>
      <c r="R79" s="16"/>
      <c r="S79" s="15"/>
      <c r="T79" s="16"/>
      <c r="U79" s="15"/>
      <c r="V79" s="16"/>
      <c r="W79" s="15"/>
      <c r="X79" s="16"/>
      <c r="Y79" s="15"/>
      <c r="Z79" s="16"/>
      <c r="AA79" s="11"/>
      <c r="AB79" s="16"/>
      <c r="AC79" s="11"/>
      <c r="AD79" s="16"/>
      <c r="AE79" s="11"/>
      <c r="AF79" s="16"/>
    </row>
    <row r="80" spans="1:32" ht="18" customHeight="1" x14ac:dyDescent="0.2">
      <c r="B80" s="92"/>
      <c r="C80" s="12"/>
      <c r="D80" s="13"/>
      <c r="E80" s="12"/>
      <c r="F80" s="11"/>
      <c r="G80" s="26" t="str">
        <f>IF(F80="","",VLOOKUP(F80,'Appx 2 (Comm) Rules'!$A$1:$C$54,2,FALSE))</f>
        <v/>
      </c>
      <c r="H80" s="93" t="str">
        <f>IF(F80="","",MIN(G80,VLOOKUP(F80,'Appx 2 (Comm) Rules'!$A$1:$E$54,5,0)))</f>
        <v/>
      </c>
      <c r="I80" s="15"/>
      <c r="J80" s="16"/>
      <c r="K80" s="15"/>
      <c r="L80" s="16"/>
      <c r="M80" s="15"/>
      <c r="N80" s="16"/>
      <c r="O80" s="15"/>
      <c r="P80" s="16"/>
      <c r="Q80" s="15"/>
      <c r="R80" s="16"/>
      <c r="S80" s="15"/>
      <c r="T80" s="16"/>
      <c r="U80" s="15"/>
      <c r="V80" s="16"/>
      <c r="W80" s="15"/>
      <c r="X80" s="16"/>
      <c r="Y80" s="15"/>
      <c r="Z80" s="16"/>
      <c r="AA80" s="11"/>
      <c r="AB80" s="16"/>
      <c r="AC80" s="11"/>
      <c r="AD80" s="16"/>
      <c r="AE80" s="11"/>
      <c r="AF80" s="16"/>
    </row>
    <row r="81" spans="2:32" ht="18" customHeight="1" x14ac:dyDescent="0.2">
      <c r="B81" s="92"/>
      <c r="C81" s="12"/>
      <c r="D81" s="13"/>
      <c r="E81" s="12"/>
      <c r="F81" s="11"/>
      <c r="G81" s="26" t="str">
        <f>IF(F81="","",VLOOKUP(F81,'Appx 2 (Comm) Rules'!$A$1:$C$54,2,FALSE))</f>
        <v/>
      </c>
      <c r="H81" s="93" t="str">
        <f>IF(F81="","",MIN(G81,VLOOKUP(F81,'Appx 2 (Comm) Rules'!$A$1:$E$54,5,0)))</f>
        <v/>
      </c>
      <c r="I81" s="15"/>
      <c r="J81" s="16"/>
      <c r="K81" s="15"/>
      <c r="L81" s="16"/>
      <c r="M81" s="15"/>
      <c r="N81" s="16"/>
      <c r="O81" s="15"/>
      <c r="P81" s="16"/>
      <c r="Q81" s="15"/>
      <c r="R81" s="16"/>
      <c r="S81" s="15"/>
      <c r="T81" s="16"/>
      <c r="U81" s="15"/>
      <c r="V81" s="16"/>
      <c r="W81" s="15"/>
      <c r="X81" s="16"/>
      <c r="Y81" s="15"/>
      <c r="Z81" s="16"/>
      <c r="AA81" s="11"/>
      <c r="AB81" s="16"/>
      <c r="AC81" s="11"/>
      <c r="AD81" s="16"/>
      <c r="AE81" s="11"/>
      <c r="AF81" s="16"/>
    </row>
    <row r="82" spans="2:32" ht="18" customHeight="1" x14ac:dyDescent="0.2">
      <c r="B82" s="92"/>
      <c r="C82" s="12"/>
      <c r="D82" s="13"/>
      <c r="E82" s="12"/>
      <c r="F82" s="11"/>
      <c r="G82" s="26" t="str">
        <f>IF(F82="","",VLOOKUP(F82,'Appx 2 (Comm) Rules'!$A$1:$C$54,2,FALSE))</f>
        <v/>
      </c>
      <c r="H82" s="93" t="str">
        <f>IF(F82="","",MIN(G82,VLOOKUP(F82,'Appx 2 (Comm) Rules'!$A$1:$E$54,5,0)))</f>
        <v/>
      </c>
      <c r="I82" s="15"/>
      <c r="J82" s="16"/>
      <c r="K82" s="15"/>
      <c r="L82" s="16"/>
      <c r="M82" s="15"/>
      <c r="N82" s="16"/>
      <c r="O82" s="15"/>
      <c r="P82" s="16"/>
      <c r="Q82" s="15"/>
      <c r="R82" s="16"/>
      <c r="S82" s="15"/>
      <c r="T82" s="16"/>
      <c r="U82" s="15"/>
      <c r="V82" s="16"/>
      <c r="W82" s="15"/>
      <c r="X82" s="16"/>
      <c r="Y82" s="15"/>
      <c r="Z82" s="16"/>
      <c r="AA82" s="11"/>
      <c r="AB82" s="16"/>
      <c r="AC82" s="11"/>
      <c r="AD82" s="16"/>
      <c r="AE82" s="11"/>
      <c r="AF82" s="16"/>
    </row>
    <row r="83" spans="2:32" ht="18" customHeight="1" x14ac:dyDescent="0.2">
      <c r="B83" s="92"/>
      <c r="C83" s="12"/>
      <c r="D83" s="13"/>
      <c r="E83" s="12"/>
      <c r="F83" s="11"/>
      <c r="G83" s="26" t="str">
        <f>IF(F83="","",VLOOKUP(F83,'Appx 2 (Comm) Rules'!$A$1:$C$54,2,FALSE))</f>
        <v/>
      </c>
      <c r="H83" s="93" t="str">
        <f>IF(F83="","",MIN(G83,VLOOKUP(F83,'Appx 2 (Comm) Rules'!$A$1:$E$54,5,0)))</f>
        <v/>
      </c>
      <c r="I83" s="15"/>
      <c r="J83" s="16"/>
      <c r="K83" s="15"/>
      <c r="L83" s="16"/>
      <c r="M83" s="15"/>
      <c r="N83" s="16"/>
      <c r="O83" s="15"/>
      <c r="P83" s="16"/>
      <c r="Q83" s="15"/>
      <c r="R83" s="16"/>
      <c r="S83" s="15"/>
      <c r="T83" s="16"/>
      <c r="U83" s="15"/>
      <c r="V83" s="16"/>
      <c r="W83" s="15"/>
      <c r="X83" s="16"/>
      <c r="Y83" s="15"/>
      <c r="Z83" s="16"/>
      <c r="AA83" s="11"/>
      <c r="AB83" s="16"/>
      <c r="AC83" s="11"/>
      <c r="AD83" s="16"/>
      <c r="AE83" s="11"/>
      <c r="AF83" s="16"/>
    </row>
    <row r="84" spans="2:32" ht="18" customHeight="1" x14ac:dyDescent="0.2">
      <c r="B84" s="92"/>
      <c r="C84" s="12"/>
      <c r="D84" s="13"/>
      <c r="E84" s="12"/>
      <c r="F84" s="11"/>
      <c r="G84" s="26" t="str">
        <f>IF(F84="","",VLOOKUP(F84,'Appx 2 (Comm) Rules'!$A$1:$C$54,2,FALSE))</f>
        <v/>
      </c>
      <c r="H84" s="93" t="str">
        <f>IF(F84="","",MIN(G84,VLOOKUP(F84,'Appx 2 (Comm) Rules'!$A$1:$E$54,5,0)))</f>
        <v/>
      </c>
      <c r="I84" s="15"/>
      <c r="J84" s="16"/>
      <c r="K84" s="15"/>
      <c r="L84" s="16"/>
      <c r="M84" s="15"/>
      <c r="N84" s="16"/>
      <c r="O84" s="15"/>
      <c r="P84" s="16"/>
      <c r="Q84" s="15"/>
      <c r="R84" s="16"/>
      <c r="S84" s="15"/>
      <c r="T84" s="16"/>
      <c r="U84" s="15"/>
      <c r="V84" s="16"/>
      <c r="W84" s="15"/>
      <c r="X84" s="16"/>
      <c r="Y84" s="15"/>
      <c r="Z84" s="16"/>
      <c r="AA84" s="11"/>
      <c r="AB84" s="16"/>
      <c r="AC84" s="11"/>
      <c r="AD84" s="16"/>
      <c r="AE84" s="11"/>
      <c r="AF84" s="16"/>
    </row>
    <row r="85" spans="2:32" ht="18" customHeight="1" x14ac:dyDescent="0.2">
      <c r="B85" s="92"/>
      <c r="C85" s="12"/>
      <c r="D85" s="13"/>
      <c r="E85" s="12"/>
      <c r="F85" s="11"/>
      <c r="G85" s="26" t="str">
        <f>IF(F85="","",VLOOKUP(F85,'Appx 2 (Comm) Rules'!$A$1:$C$54,2,FALSE))</f>
        <v/>
      </c>
      <c r="H85" s="93" t="str">
        <f>IF(F85="","",MIN(G85,VLOOKUP(F85,'Appx 2 (Comm) Rules'!$A$1:$E$54,5,0)))</f>
        <v/>
      </c>
      <c r="I85" s="15"/>
      <c r="J85" s="16"/>
      <c r="K85" s="15"/>
      <c r="L85" s="16"/>
      <c r="M85" s="15"/>
      <c r="N85" s="16"/>
      <c r="O85" s="15"/>
      <c r="P85" s="16"/>
      <c r="Q85" s="15"/>
      <c r="R85" s="16"/>
      <c r="S85" s="15"/>
      <c r="T85" s="16"/>
      <c r="U85" s="15"/>
      <c r="V85" s="16"/>
      <c r="W85" s="15"/>
      <c r="X85" s="16"/>
      <c r="Y85" s="15"/>
      <c r="Z85" s="16"/>
      <c r="AA85" s="11"/>
      <c r="AB85" s="16"/>
      <c r="AC85" s="11"/>
      <c r="AD85" s="16"/>
      <c r="AE85" s="11"/>
      <c r="AF85" s="16"/>
    </row>
    <row r="86" spans="2:32" ht="18" customHeight="1" x14ac:dyDescent="0.2">
      <c r="B86" s="92"/>
      <c r="C86" s="12"/>
      <c r="D86" s="13"/>
      <c r="E86" s="12"/>
      <c r="F86" s="11"/>
      <c r="G86" s="26" t="str">
        <f>IF(F86="","",VLOOKUP(F86,'Appx 2 (Comm) Rules'!$A$1:$C$54,2,FALSE))</f>
        <v/>
      </c>
      <c r="H86" s="93" t="str">
        <f>IF(F86="","",MIN(G86,VLOOKUP(F86,'Appx 2 (Comm) Rules'!$A$1:$E$54,5,0)))</f>
        <v/>
      </c>
      <c r="I86" s="15"/>
      <c r="J86" s="16"/>
      <c r="K86" s="15"/>
      <c r="L86" s="16"/>
      <c r="M86" s="15"/>
      <c r="N86" s="16"/>
      <c r="O86" s="15"/>
      <c r="P86" s="16"/>
      <c r="Q86" s="15"/>
      <c r="R86" s="16"/>
      <c r="S86" s="15"/>
      <c r="T86" s="16"/>
      <c r="U86" s="15"/>
      <c r="V86" s="16"/>
      <c r="W86" s="15"/>
      <c r="X86" s="16"/>
      <c r="Y86" s="15"/>
      <c r="Z86" s="16"/>
      <c r="AA86" s="11"/>
      <c r="AB86" s="16"/>
      <c r="AC86" s="11"/>
      <c r="AD86" s="16"/>
      <c r="AE86" s="11"/>
      <c r="AF86" s="16"/>
    </row>
    <row r="87" spans="2:32" ht="18" customHeight="1" x14ac:dyDescent="0.2">
      <c r="B87" s="92"/>
      <c r="C87" s="12"/>
      <c r="D87" s="13"/>
      <c r="E87" s="12"/>
      <c r="F87" s="11"/>
      <c r="G87" s="26" t="str">
        <f>IF(F87="","",VLOOKUP(F87,'Appx 2 (Comm) Rules'!$A$1:$C$54,2,FALSE))</f>
        <v/>
      </c>
      <c r="H87" s="93" t="str">
        <f>IF(F87="","",MIN(G87,VLOOKUP(F87,'Appx 2 (Comm) Rules'!$A$1:$E$54,5,0)))</f>
        <v/>
      </c>
      <c r="I87" s="15"/>
      <c r="J87" s="16"/>
      <c r="K87" s="15"/>
      <c r="L87" s="16"/>
      <c r="M87" s="15"/>
      <c r="N87" s="16"/>
      <c r="O87" s="15"/>
      <c r="P87" s="16"/>
      <c r="Q87" s="15"/>
      <c r="R87" s="16"/>
      <c r="S87" s="15"/>
      <c r="T87" s="16"/>
      <c r="U87" s="15"/>
      <c r="V87" s="16"/>
      <c r="W87" s="15"/>
      <c r="X87" s="16"/>
      <c r="Y87" s="15"/>
      <c r="Z87" s="16"/>
      <c r="AA87" s="11"/>
      <c r="AB87" s="16"/>
      <c r="AC87" s="11"/>
      <c r="AD87" s="16"/>
      <c r="AE87" s="11"/>
      <c r="AF87" s="16"/>
    </row>
  </sheetData>
  <sheetProtection algorithmName="SHA-512" hashValue="DRdEYUHeOy25WAhbr5/PiouGh/VKDyFlN3Blpep0lx21bbjMelJNaTQqB9enuE27QUUdh8/nRCB5kR7cBLu6hA==" saltValue="43F71r6heGQhtYdAj/thmw==" spinCount="100000" sheet="1" objects="1" scenarios="1" formatCells="0" insertRows="0" deleteRows="0" sort="0"/>
  <mergeCells count="27">
    <mergeCell ref="I1:AF1"/>
    <mergeCell ref="F2:F7"/>
    <mergeCell ref="I2:J8"/>
    <mergeCell ref="K2:L8"/>
    <mergeCell ref="C8:C9"/>
    <mergeCell ref="D8:D9"/>
    <mergeCell ref="E8:E9"/>
    <mergeCell ref="A2:E2"/>
    <mergeCell ref="A3:E3"/>
    <mergeCell ref="A5:E5"/>
    <mergeCell ref="A6:E6"/>
    <mergeCell ref="A7:E7"/>
    <mergeCell ref="H8:H9"/>
    <mergeCell ref="B1:G1"/>
    <mergeCell ref="Y2:Z8"/>
    <mergeCell ref="AA2:AB8"/>
    <mergeCell ref="AC2:AD8"/>
    <mergeCell ref="AE2:AF8"/>
    <mergeCell ref="B8:B9"/>
    <mergeCell ref="O2:P8"/>
    <mergeCell ref="Q2:R8"/>
    <mergeCell ref="S2:T8"/>
    <mergeCell ref="U2:V8"/>
    <mergeCell ref="W2:X8"/>
    <mergeCell ref="M2:N8"/>
    <mergeCell ref="F8:F9"/>
    <mergeCell ref="G8:G9"/>
  </mergeCells>
  <conditionalFormatting sqref="G10:H87">
    <cfRule type="expression" dxfId="0" priority="1">
      <formula>$F$10="d"</formula>
    </cfRule>
  </conditionalFormatting>
  <dataValidations count="1">
    <dataValidation type="list" allowBlank="1" showInputMessage="1" showErrorMessage="1" prompt="Some of these rules have ranges or more hours awarded for Narrative Report.  Please reference Appendix 2 Rules tab for correct hours." sqref="F10:F87">
      <formula1>Rule_2</formula1>
    </dataValidation>
  </dataValidations>
  <pageMargins left="0.25" right="0.25" top="0.75" bottom="0.75" header="0.3" footer="0.3"/>
  <pageSetup orientation="landscape" r:id="rId1"/>
  <headerFooter scaleWithDoc="0">
    <oddFooter>&amp;C&amp;P of &amp;N</oddFooter>
  </headerFooter>
  <ignoredErrors>
    <ignoredError sqref="G10:G75 G76:G79 H10:H79 G80:G87"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E54"/>
  <sheetViews>
    <sheetView workbookViewId="0"/>
  </sheetViews>
  <sheetFormatPr defaultRowHeight="12.75" x14ac:dyDescent="0.2"/>
  <cols>
    <col min="1" max="1" width="4.5703125" customWidth="1"/>
    <col min="2" max="2" width="7.28515625" customWidth="1"/>
    <col min="3" max="3" width="110" customWidth="1"/>
    <col min="4" max="4" width="41.7109375" bestFit="1" customWidth="1"/>
    <col min="5" max="5" width="9.140625" style="81"/>
  </cols>
  <sheetData>
    <row r="1" spans="1:5" x14ac:dyDescent="0.2">
      <c r="A1" s="7" t="s">
        <v>7</v>
      </c>
      <c r="B1" s="7" t="s">
        <v>8</v>
      </c>
      <c r="C1" s="7" t="s">
        <v>9</v>
      </c>
      <c r="E1" s="95" t="s">
        <v>294</v>
      </c>
    </row>
    <row r="2" spans="1:5" x14ac:dyDescent="0.2">
      <c r="A2" s="7" t="s">
        <v>15</v>
      </c>
      <c r="B2" s="7">
        <v>40</v>
      </c>
      <c r="C2" s="9" t="s">
        <v>46</v>
      </c>
      <c r="E2" s="81">
        <v>40</v>
      </c>
    </row>
    <row r="3" spans="1:5" x14ac:dyDescent="0.2">
      <c r="A3" s="7" t="s">
        <v>16</v>
      </c>
      <c r="B3" s="7">
        <v>50</v>
      </c>
      <c r="C3" s="9" t="s">
        <v>47</v>
      </c>
      <c r="E3" s="81">
        <v>50</v>
      </c>
    </row>
    <row r="4" spans="1:5" x14ac:dyDescent="0.2">
      <c r="A4" s="7" t="s">
        <v>17</v>
      </c>
      <c r="B4" s="42">
        <v>30</v>
      </c>
      <c r="C4" s="6" t="s">
        <v>48</v>
      </c>
      <c r="E4" s="81">
        <v>30</v>
      </c>
    </row>
    <row r="5" spans="1:5" x14ac:dyDescent="0.2">
      <c r="A5" s="7" t="s">
        <v>18</v>
      </c>
      <c r="B5" s="42">
        <v>40</v>
      </c>
      <c r="C5" s="6" t="s">
        <v>49</v>
      </c>
      <c r="E5" s="81">
        <v>40</v>
      </c>
    </row>
    <row r="6" spans="1:5" x14ac:dyDescent="0.2">
      <c r="A6" s="9" t="s">
        <v>19</v>
      </c>
      <c r="B6" s="42">
        <v>50</v>
      </c>
      <c r="C6" s="6" t="s">
        <v>50</v>
      </c>
      <c r="E6" s="81">
        <v>50</v>
      </c>
    </row>
    <row r="7" spans="1:5" x14ac:dyDescent="0.2">
      <c r="A7" s="9" t="s">
        <v>20</v>
      </c>
      <c r="B7" s="7">
        <v>40</v>
      </c>
      <c r="C7" s="9" t="s">
        <v>51</v>
      </c>
      <c r="E7" s="81">
        <v>40</v>
      </c>
    </row>
    <row r="8" spans="1:5" x14ac:dyDescent="0.2">
      <c r="A8" s="9" t="s">
        <v>21</v>
      </c>
      <c r="B8" s="7">
        <v>50</v>
      </c>
      <c r="C8" s="9" t="s">
        <v>212</v>
      </c>
      <c r="E8" s="81">
        <v>50</v>
      </c>
    </row>
    <row r="9" spans="1:5" x14ac:dyDescent="0.2">
      <c r="A9" s="9" t="s">
        <v>22</v>
      </c>
      <c r="B9" s="42">
        <v>30</v>
      </c>
      <c r="C9" s="9" t="s">
        <v>52</v>
      </c>
      <c r="E9" s="81">
        <v>30</v>
      </c>
    </row>
    <row r="10" spans="1:5" x14ac:dyDescent="0.2">
      <c r="A10" s="9" t="s">
        <v>23</v>
      </c>
      <c r="B10" s="42">
        <v>40</v>
      </c>
      <c r="C10" s="9" t="s">
        <v>213</v>
      </c>
      <c r="E10" s="81">
        <v>40</v>
      </c>
    </row>
    <row r="11" spans="1:5" x14ac:dyDescent="0.2">
      <c r="A11" s="20" t="s">
        <v>24</v>
      </c>
      <c r="B11" s="7">
        <v>50</v>
      </c>
      <c r="C11" s="9" t="s">
        <v>214</v>
      </c>
      <c r="E11" s="81">
        <v>50</v>
      </c>
    </row>
    <row r="12" spans="1:5" x14ac:dyDescent="0.2">
      <c r="A12" s="9" t="s">
        <v>25</v>
      </c>
      <c r="B12" s="10">
        <v>30</v>
      </c>
      <c r="C12" s="9" t="s">
        <v>53</v>
      </c>
      <c r="E12" s="81">
        <v>30</v>
      </c>
    </row>
    <row r="13" spans="1:5" x14ac:dyDescent="0.2">
      <c r="A13" s="9" t="s">
        <v>26</v>
      </c>
      <c r="B13" s="10">
        <v>40</v>
      </c>
      <c r="C13" s="9" t="s">
        <v>215</v>
      </c>
      <c r="E13" s="81">
        <v>40</v>
      </c>
    </row>
    <row r="14" spans="1:5" x14ac:dyDescent="0.2">
      <c r="A14" s="9" t="s">
        <v>27</v>
      </c>
      <c r="B14" s="10">
        <v>50</v>
      </c>
      <c r="C14" s="9" t="s">
        <v>262</v>
      </c>
      <c r="E14" s="81">
        <v>50</v>
      </c>
    </row>
    <row r="15" spans="1:5" x14ac:dyDescent="0.2">
      <c r="A15" s="7" t="s">
        <v>28</v>
      </c>
      <c r="B15" s="42">
        <v>30</v>
      </c>
      <c r="C15" s="6" t="s">
        <v>263</v>
      </c>
      <c r="E15" s="81">
        <v>30</v>
      </c>
    </row>
    <row r="16" spans="1:5" x14ac:dyDescent="0.2">
      <c r="A16" s="7" t="s">
        <v>29</v>
      </c>
      <c r="B16" s="42">
        <v>50</v>
      </c>
      <c r="C16" s="6" t="s">
        <v>264</v>
      </c>
      <c r="E16" s="81">
        <v>50</v>
      </c>
    </row>
    <row r="17" spans="1:5" x14ac:dyDescent="0.2">
      <c r="A17" s="9" t="s">
        <v>54</v>
      </c>
      <c r="B17" s="7">
        <v>30</v>
      </c>
      <c r="C17" s="9" t="s">
        <v>55</v>
      </c>
      <c r="E17" s="81">
        <v>30</v>
      </c>
    </row>
    <row r="18" spans="1:5" x14ac:dyDescent="0.2">
      <c r="A18" s="9" t="s">
        <v>56</v>
      </c>
      <c r="B18" s="10">
        <v>40</v>
      </c>
      <c r="C18" s="9" t="s">
        <v>216</v>
      </c>
      <c r="E18" s="81">
        <v>40</v>
      </c>
    </row>
    <row r="19" spans="1:5" x14ac:dyDescent="0.2">
      <c r="A19" s="9" t="s">
        <v>57</v>
      </c>
      <c r="B19" s="10">
        <v>50</v>
      </c>
      <c r="C19" s="9" t="s">
        <v>265</v>
      </c>
      <c r="E19" s="81">
        <v>50</v>
      </c>
    </row>
    <row r="20" spans="1:5" x14ac:dyDescent="0.2">
      <c r="A20" s="9" t="s">
        <v>30</v>
      </c>
      <c r="B20" s="10">
        <v>20</v>
      </c>
      <c r="C20" s="6" t="s">
        <v>266</v>
      </c>
      <c r="D20" s="2" t="s">
        <v>191</v>
      </c>
      <c r="E20" s="81">
        <v>40</v>
      </c>
    </row>
    <row r="21" spans="1:5" x14ac:dyDescent="0.2">
      <c r="A21" s="9" t="s">
        <v>31</v>
      </c>
      <c r="B21" s="10">
        <v>50</v>
      </c>
      <c r="C21" s="6" t="s">
        <v>107</v>
      </c>
      <c r="D21" s="2" t="s">
        <v>190</v>
      </c>
      <c r="E21" s="81">
        <v>60</v>
      </c>
    </row>
    <row r="22" spans="1:5" ht="27" customHeight="1" x14ac:dyDescent="0.2">
      <c r="A22" s="9" t="s">
        <v>58</v>
      </c>
      <c r="B22" s="10">
        <v>5</v>
      </c>
      <c r="C22" s="6" t="s">
        <v>268</v>
      </c>
      <c r="E22" s="81">
        <v>100</v>
      </c>
    </row>
    <row r="23" spans="1:5" x14ac:dyDescent="0.2">
      <c r="A23" s="9" t="s">
        <v>34</v>
      </c>
      <c r="B23" s="7">
        <v>30</v>
      </c>
      <c r="C23" s="9" t="s">
        <v>59</v>
      </c>
      <c r="E23" s="81">
        <v>30</v>
      </c>
    </row>
    <row r="24" spans="1:5" x14ac:dyDescent="0.2">
      <c r="A24" s="9" t="s">
        <v>35</v>
      </c>
      <c r="B24" s="42">
        <v>50</v>
      </c>
      <c r="C24" s="9" t="s">
        <v>60</v>
      </c>
      <c r="E24" s="81">
        <v>50</v>
      </c>
    </row>
    <row r="25" spans="1:5" ht="25.5" x14ac:dyDescent="0.2">
      <c r="A25" s="7" t="s">
        <v>10</v>
      </c>
      <c r="B25" s="42">
        <v>5</v>
      </c>
      <c r="C25" s="6" t="s">
        <v>61</v>
      </c>
      <c r="D25" s="2" t="s">
        <v>267</v>
      </c>
      <c r="E25" s="81">
        <v>100</v>
      </c>
    </row>
    <row r="26" spans="1:5" ht="25.5" x14ac:dyDescent="0.2">
      <c r="A26" s="20" t="s">
        <v>192</v>
      </c>
      <c r="B26" s="42">
        <v>10</v>
      </c>
      <c r="C26" s="6" t="s">
        <v>217</v>
      </c>
      <c r="D26" s="2" t="s">
        <v>193</v>
      </c>
      <c r="E26" s="81">
        <v>15</v>
      </c>
    </row>
    <row r="27" spans="1:5" ht="25.5" x14ac:dyDescent="0.2">
      <c r="A27" s="20" t="s">
        <v>200</v>
      </c>
      <c r="B27" s="43">
        <v>12.5</v>
      </c>
      <c r="C27" s="6" t="s">
        <v>218</v>
      </c>
      <c r="D27" s="2" t="s">
        <v>201</v>
      </c>
      <c r="E27" s="81">
        <v>20</v>
      </c>
    </row>
    <row r="28" spans="1:5" ht="25.5" x14ac:dyDescent="0.2">
      <c r="A28" s="20" t="s">
        <v>202</v>
      </c>
      <c r="B28" s="43">
        <v>15</v>
      </c>
      <c r="C28" s="6" t="s">
        <v>219</v>
      </c>
      <c r="D28" s="2" t="s">
        <v>194</v>
      </c>
      <c r="E28" s="81">
        <v>25</v>
      </c>
    </row>
    <row r="29" spans="1:5" ht="25.5" x14ac:dyDescent="0.2">
      <c r="A29" s="20" t="s">
        <v>203</v>
      </c>
      <c r="B29" s="43">
        <v>25</v>
      </c>
      <c r="C29" s="6" t="s">
        <v>220</v>
      </c>
      <c r="D29" s="2" t="s">
        <v>195</v>
      </c>
      <c r="E29" s="81">
        <v>40</v>
      </c>
    </row>
    <row r="30" spans="1:5" ht="25.5" x14ac:dyDescent="0.2">
      <c r="A30" s="20" t="s">
        <v>204</v>
      </c>
      <c r="B30" s="43">
        <v>40</v>
      </c>
      <c r="C30" s="6" t="s">
        <v>221</v>
      </c>
      <c r="D30" s="2" t="s">
        <v>196</v>
      </c>
      <c r="E30" s="81">
        <v>50</v>
      </c>
    </row>
    <row r="31" spans="1:5" ht="25.5" x14ac:dyDescent="0.2">
      <c r="A31" s="20" t="s">
        <v>62</v>
      </c>
      <c r="B31" s="43">
        <v>15</v>
      </c>
      <c r="C31" s="6" t="s">
        <v>205</v>
      </c>
      <c r="D31" s="2" t="s">
        <v>194</v>
      </c>
      <c r="E31" s="81">
        <v>25</v>
      </c>
    </row>
    <row r="32" spans="1:5" ht="25.5" x14ac:dyDescent="0.2">
      <c r="A32" s="20" t="s">
        <v>63</v>
      </c>
      <c r="B32" s="43">
        <v>20</v>
      </c>
      <c r="C32" s="6" t="s">
        <v>206</v>
      </c>
      <c r="D32" s="2" t="s">
        <v>197</v>
      </c>
      <c r="E32" s="81">
        <v>40</v>
      </c>
    </row>
    <row r="33" spans="1:5" x14ac:dyDescent="0.2">
      <c r="A33" s="21" t="s">
        <v>37</v>
      </c>
      <c r="B33" s="7">
        <v>5</v>
      </c>
      <c r="C33" s="6" t="s">
        <v>64</v>
      </c>
      <c r="E33" s="81">
        <v>10</v>
      </c>
    </row>
    <row r="34" spans="1:5" x14ac:dyDescent="0.2">
      <c r="A34" s="21" t="s">
        <v>38</v>
      </c>
      <c r="B34" s="7">
        <v>2.5</v>
      </c>
      <c r="C34" s="6" t="s">
        <v>65</v>
      </c>
      <c r="E34" s="81">
        <v>10</v>
      </c>
    </row>
    <row r="35" spans="1:5" ht="25.5" x14ac:dyDescent="0.2">
      <c r="A35" s="21" t="s">
        <v>66</v>
      </c>
      <c r="B35" s="43">
        <v>15</v>
      </c>
      <c r="C35" s="6" t="s">
        <v>67</v>
      </c>
      <c r="D35" s="2" t="s">
        <v>198</v>
      </c>
      <c r="E35" s="81">
        <v>20</v>
      </c>
    </row>
    <row r="36" spans="1:5" ht="25.5" x14ac:dyDescent="0.2">
      <c r="A36" s="21" t="s">
        <v>68</v>
      </c>
      <c r="B36" s="43">
        <v>25</v>
      </c>
      <c r="C36" s="6" t="s">
        <v>69</v>
      </c>
      <c r="D36" s="2" t="s">
        <v>199</v>
      </c>
      <c r="E36" s="81">
        <v>30</v>
      </c>
    </row>
    <row r="37" spans="1:5" ht="25.5" x14ac:dyDescent="0.2">
      <c r="A37" s="21" t="s">
        <v>70</v>
      </c>
      <c r="B37" s="43">
        <v>30</v>
      </c>
      <c r="C37" s="6" t="s">
        <v>71</v>
      </c>
      <c r="D37" s="2" t="s">
        <v>207</v>
      </c>
      <c r="E37" s="81">
        <v>40</v>
      </c>
    </row>
    <row r="38" spans="1:5" ht="25.5" x14ac:dyDescent="0.2">
      <c r="A38" s="21" t="s">
        <v>72</v>
      </c>
      <c r="B38" s="43">
        <v>40</v>
      </c>
      <c r="C38" s="6" t="s">
        <v>108</v>
      </c>
      <c r="D38" s="2" t="s">
        <v>196</v>
      </c>
      <c r="E38" s="81">
        <v>50</v>
      </c>
    </row>
    <row r="39" spans="1:5" ht="25.5" x14ac:dyDescent="0.2">
      <c r="A39" s="21" t="s">
        <v>73</v>
      </c>
      <c r="B39" s="43">
        <v>25</v>
      </c>
      <c r="C39" s="6" t="s">
        <v>74</v>
      </c>
      <c r="D39" s="2" t="s">
        <v>199</v>
      </c>
      <c r="E39" s="81">
        <v>30</v>
      </c>
    </row>
    <row r="40" spans="1:5" ht="25.5" x14ac:dyDescent="0.2">
      <c r="A40" s="21" t="s">
        <v>75</v>
      </c>
      <c r="B40" s="43">
        <v>35</v>
      </c>
      <c r="C40" s="6" t="s">
        <v>76</v>
      </c>
      <c r="D40" s="2" t="s">
        <v>208</v>
      </c>
      <c r="E40" s="81">
        <v>45</v>
      </c>
    </row>
    <row r="41" spans="1:5" ht="25.5" x14ac:dyDescent="0.2">
      <c r="A41" s="21" t="s">
        <v>77</v>
      </c>
      <c r="B41" s="43">
        <v>20</v>
      </c>
      <c r="C41" s="6" t="s">
        <v>222</v>
      </c>
      <c r="D41" s="2" t="s">
        <v>209</v>
      </c>
      <c r="E41" s="81">
        <v>25</v>
      </c>
    </row>
    <row r="42" spans="1:5" ht="25.5" x14ac:dyDescent="0.2">
      <c r="A42" s="21" t="s">
        <v>78</v>
      </c>
      <c r="B42" s="43">
        <v>25</v>
      </c>
      <c r="C42" s="6" t="s">
        <v>79</v>
      </c>
      <c r="D42" s="2" t="s">
        <v>199</v>
      </c>
      <c r="E42" s="81">
        <v>30</v>
      </c>
    </row>
    <row r="43" spans="1:5" ht="25.5" x14ac:dyDescent="0.2">
      <c r="A43" s="21" t="s">
        <v>80</v>
      </c>
      <c r="B43" s="43">
        <v>30</v>
      </c>
      <c r="C43" s="6" t="s">
        <v>81</v>
      </c>
      <c r="D43" s="2" t="s">
        <v>210</v>
      </c>
      <c r="E43" s="81">
        <v>35</v>
      </c>
    </row>
    <row r="44" spans="1:5" ht="25.5" x14ac:dyDescent="0.2">
      <c r="A44" s="21" t="s">
        <v>82</v>
      </c>
      <c r="B44" s="43">
        <v>30</v>
      </c>
      <c r="C44" s="6" t="s">
        <v>223</v>
      </c>
      <c r="D44" s="2" t="s">
        <v>207</v>
      </c>
      <c r="E44" s="81">
        <v>40</v>
      </c>
    </row>
    <row r="45" spans="1:5" ht="25.5" x14ac:dyDescent="0.2">
      <c r="A45" s="21" t="s">
        <v>83</v>
      </c>
      <c r="B45" s="43">
        <v>40</v>
      </c>
      <c r="C45" s="6" t="s">
        <v>84</v>
      </c>
      <c r="D45" s="2" t="s">
        <v>196</v>
      </c>
      <c r="E45" s="81">
        <v>50</v>
      </c>
    </row>
    <row r="46" spans="1:5" ht="25.5" x14ac:dyDescent="0.2">
      <c r="A46" s="21" t="s">
        <v>85</v>
      </c>
      <c r="B46" s="43">
        <v>20</v>
      </c>
      <c r="C46" s="6" t="s">
        <v>87</v>
      </c>
      <c r="D46" s="2" t="s">
        <v>209</v>
      </c>
      <c r="E46" s="81">
        <v>25</v>
      </c>
    </row>
    <row r="47" spans="1:5" ht="25.5" x14ac:dyDescent="0.2">
      <c r="A47" s="21" t="s">
        <v>86</v>
      </c>
      <c r="B47" s="43">
        <v>30</v>
      </c>
      <c r="C47" s="6" t="s">
        <v>88</v>
      </c>
      <c r="D47" s="2" t="s">
        <v>210</v>
      </c>
      <c r="E47" s="81">
        <v>35</v>
      </c>
    </row>
    <row r="48" spans="1:5" ht="25.5" x14ac:dyDescent="0.2">
      <c r="A48" s="21" t="s">
        <v>89</v>
      </c>
      <c r="B48" s="43">
        <v>30</v>
      </c>
      <c r="C48" s="6" t="s">
        <v>91</v>
      </c>
      <c r="D48" s="2" t="s">
        <v>207</v>
      </c>
      <c r="E48" s="81">
        <v>40</v>
      </c>
    </row>
    <row r="49" spans="1:5" ht="25.5" x14ac:dyDescent="0.2">
      <c r="A49" s="21" t="s">
        <v>90</v>
      </c>
      <c r="B49" s="43">
        <v>40</v>
      </c>
      <c r="C49" s="6" t="s">
        <v>92</v>
      </c>
      <c r="D49" s="2" t="s">
        <v>196</v>
      </c>
      <c r="E49" s="81">
        <v>50</v>
      </c>
    </row>
    <row r="50" spans="1:5" ht="25.5" x14ac:dyDescent="0.2">
      <c r="A50" s="21" t="s">
        <v>93</v>
      </c>
      <c r="B50" s="43">
        <v>30</v>
      </c>
      <c r="C50" s="6" t="s">
        <v>94</v>
      </c>
      <c r="D50" s="2" t="s">
        <v>210</v>
      </c>
      <c r="E50" s="81">
        <v>35</v>
      </c>
    </row>
    <row r="51" spans="1:5" ht="25.5" x14ac:dyDescent="0.2">
      <c r="A51" s="21" t="s">
        <v>95</v>
      </c>
      <c r="B51" s="43">
        <v>4</v>
      </c>
      <c r="C51" s="6" t="s">
        <v>96</v>
      </c>
      <c r="D51" s="2" t="s">
        <v>196</v>
      </c>
      <c r="E51" s="81">
        <v>50</v>
      </c>
    </row>
    <row r="52" spans="1:5" ht="25.5" x14ac:dyDescent="0.2">
      <c r="A52" s="21" t="s">
        <v>97</v>
      </c>
      <c r="B52" s="43">
        <v>4</v>
      </c>
      <c r="C52" s="6" t="s">
        <v>98</v>
      </c>
      <c r="D52" s="2" t="s">
        <v>196</v>
      </c>
      <c r="E52" s="81">
        <v>50</v>
      </c>
    </row>
    <row r="53" spans="1:5" ht="25.5" x14ac:dyDescent="0.2">
      <c r="A53" s="21" t="s">
        <v>99</v>
      </c>
      <c r="B53" s="43">
        <v>4</v>
      </c>
      <c r="C53" s="6" t="s">
        <v>100</v>
      </c>
      <c r="D53" s="2" t="s">
        <v>196</v>
      </c>
      <c r="E53" s="81">
        <v>50</v>
      </c>
    </row>
    <row r="54" spans="1:5" ht="25.5" x14ac:dyDescent="0.2">
      <c r="A54" s="21" t="s">
        <v>101</v>
      </c>
      <c r="B54" s="43">
        <v>20</v>
      </c>
      <c r="C54" s="6" t="s">
        <v>261</v>
      </c>
      <c r="D54" s="2" t="s">
        <v>211</v>
      </c>
      <c r="E54" s="81">
        <v>100</v>
      </c>
    </row>
  </sheetData>
  <sheetProtection algorithmName="SHA-512" hashValue="upO1blhcZVOb+bhivPQSVgylEZcd5dJyL7clv9D5Swms+f0UpqTeZlgkyeFhvmQrLsxy3ywGfKwwQqgzZzuFNQ==" saltValue="/ehb+8BRgBwT0ka6H5302w==" spinCount="100000" sheet="1" objects="1" scenarios="1"/>
  <pageMargins left="0.75" right="0.75" top="1" bottom="1" header="0.5" footer="0.5"/>
  <pageSetup orientation="landscape" horizontalDpi="0" verticalDpi="0" r:id="rId1"/>
  <headerFooter alignWithMargins="0">
    <oddHeader>&amp;CAppendix 2 (General/Commercial) Rules</oddHeader>
    <oddFooter>&amp;C&amp;P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O34"/>
  <sheetViews>
    <sheetView topLeftCell="A2" workbookViewId="0">
      <selection activeCell="A2" sqref="A2:A34"/>
    </sheetView>
  </sheetViews>
  <sheetFormatPr defaultRowHeight="12.75" x14ac:dyDescent="0.2"/>
  <cols>
    <col min="1" max="1" width="4.5703125" customWidth="1"/>
    <col min="2" max="2" width="7.7109375" bestFit="1" customWidth="1"/>
    <col min="3" max="3" width="4.5703125" bestFit="1" customWidth="1"/>
    <col min="4" max="4" width="7.7109375" bestFit="1" customWidth="1"/>
    <col min="5" max="5" width="6.7109375" bestFit="1" customWidth="1"/>
    <col min="6" max="7" width="4.5703125" bestFit="1" customWidth="1"/>
    <col min="8" max="9" width="5.140625" bestFit="1" customWidth="1"/>
    <col min="10" max="11" width="5.7109375" bestFit="1" customWidth="1"/>
    <col min="12" max="12" width="4.5703125" bestFit="1" customWidth="1"/>
    <col min="13" max="13" width="5.7109375" bestFit="1" customWidth="1"/>
    <col min="14" max="14" width="4.5703125" bestFit="1" customWidth="1"/>
  </cols>
  <sheetData>
    <row r="1" spans="1:15" ht="210" x14ac:dyDescent="0.2">
      <c r="A1" t="s">
        <v>7</v>
      </c>
      <c r="B1" s="24" t="s">
        <v>121</v>
      </c>
      <c r="C1" s="24" t="s">
        <v>110</v>
      </c>
      <c r="D1" s="24" t="s">
        <v>138</v>
      </c>
      <c r="E1" s="24" t="s">
        <v>111</v>
      </c>
      <c r="F1" s="24" t="s">
        <v>112</v>
      </c>
      <c r="G1" s="24" t="s">
        <v>113</v>
      </c>
      <c r="H1" s="24" t="s">
        <v>139</v>
      </c>
      <c r="I1" s="24" t="s">
        <v>114</v>
      </c>
      <c r="J1" s="24" t="s">
        <v>115</v>
      </c>
      <c r="K1" s="24" t="s">
        <v>116</v>
      </c>
      <c r="L1" s="24" t="s">
        <v>117</v>
      </c>
      <c r="M1" s="24" t="s">
        <v>118</v>
      </c>
      <c r="N1" s="24" t="s">
        <v>119</v>
      </c>
      <c r="O1" s="24" t="s">
        <v>125</v>
      </c>
    </row>
    <row r="2" spans="1:15" x14ac:dyDescent="0.2">
      <c r="A2" t="s">
        <v>120</v>
      </c>
      <c r="B2" s="25">
        <v>0.25</v>
      </c>
      <c r="C2" s="25">
        <v>0.5</v>
      </c>
      <c r="D2" s="25">
        <v>0.5</v>
      </c>
      <c r="E2" s="25">
        <v>0.5</v>
      </c>
      <c r="F2" s="25">
        <v>0.5</v>
      </c>
      <c r="G2" s="25">
        <v>0.75</v>
      </c>
      <c r="H2" s="25">
        <v>0.5</v>
      </c>
      <c r="I2" s="25">
        <v>0.5</v>
      </c>
      <c r="J2" s="25">
        <v>2.5</v>
      </c>
      <c r="K2" s="25">
        <v>2.5</v>
      </c>
      <c r="L2" s="25">
        <v>0.25</v>
      </c>
      <c r="M2" s="25">
        <v>1.75</v>
      </c>
      <c r="N2" s="25">
        <v>0.5</v>
      </c>
      <c r="O2" s="25">
        <v>0</v>
      </c>
    </row>
    <row r="3" spans="1:15" x14ac:dyDescent="0.2">
      <c r="A3" t="s">
        <v>123</v>
      </c>
      <c r="B3" s="25">
        <v>0.25</v>
      </c>
      <c r="C3" s="25">
        <v>0.5</v>
      </c>
      <c r="D3" s="25">
        <v>0.75</v>
      </c>
      <c r="E3" s="25">
        <v>0.75</v>
      </c>
      <c r="F3" s="25">
        <v>0.5</v>
      </c>
      <c r="G3" s="25">
        <v>0.75</v>
      </c>
      <c r="H3" s="25">
        <v>0.75</v>
      </c>
      <c r="I3" s="25">
        <v>0.75</v>
      </c>
      <c r="J3" s="25">
        <v>3</v>
      </c>
      <c r="K3" s="25">
        <v>3</v>
      </c>
      <c r="L3" s="25">
        <v>0.25</v>
      </c>
      <c r="M3" s="25">
        <v>2</v>
      </c>
      <c r="N3" s="25">
        <v>0.5</v>
      </c>
      <c r="O3" s="25">
        <v>0</v>
      </c>
    </row>
    <row r="4" spans="1:15" x14ac:dyDescent="0.2">
      <c r="A4" t="s">
        <v>40</v>
      </c>
      <c r="B4" s="25">
        <v>0.25</v>
      </c>
      <c r="C4" s="25">
        <v>0.5</v>
      </c>
      <c r="D4" s="25">
        <v>0.5</v>
      </c>
      <c r="E4" s="25">
        <v>0.5</v>
      </c>
      <c r="F4" s="25">
        <v>0.5</v>
      </c>
      <c r="G4" s="25">
        <v>0.75</v>
      </c>
      <c r="H4" s="25">
        <v>0.5</v>
      </c>
      <c r="I4" s="25">
        <v>0.5</v>
      </c>
      <c r="J4" s="25">
        <v>3</v>
      </c>
      <c r="K4" s="25">
        <v>3</v>
      </c>
      <c r="L4" s="25">
        <v>0.25</v>
      </c>
      <c r="M4" s="25">
        <v>2</v>
      </c>
      <c r="N4" s="25">
        <v>0.5</v>
      </c>
      <c r="O4" s="25">
        <v>0</v>
      </c>
    </row>
    <row r="5" spans="1:15" x14ac:dyDescent="0.2">
      <c r="A5" t="s">
        <v>41</v>
      </c>
      <c r="B5" s="25">
        <v>0.25</v>
      </c>
      <c r="C5" s="25">
        <v>0.5</v>
      </c>
      <c r="D5" s="25">
        <v>0.5</v>
      </c>
      <c r="E5" s="25">
        <v>0.5</v>
      </c>
      <c r="F5" s="25">
        <v>0.5</v>
      </c>
      <c r="G5" s="25">
        <v>1.5</v>
      </c>
      <c r="H5" s="25">
        <v>2</v>
      </c>
      <c r="I5" s="25">
        <v>2</v>
      </c>
      <c r="J5" s="25">
        <v>2</v>
      </c>
      <c r="K5" s="25">
        <v>2</v>
      </c>
      <c r="L5" s="25">
        <v>0.5</v>
      </c>
      <c r="M5" s="25">
        <v>1</v>
      </c>
      <c r="N5" s="25">
        <v>0.5</v>
      </c>
      <c r="O5" s="25">
        <v>0</v>
      </c>
    </row>
    <row r="6" spans="1:15" x14ac:dyDescent="0.2">
      <c r="A6" t="s">
        <v>42</v>
      </c>
      <c r="B6" s="25">
        <v>0.25</v>
      </c>
      <c r="C6" s="25">
        <v>0.5</v>
      </c>
      <c r="D6" s="25">
        <v>0.25</v>
      </c>
      <c r="E6" s="25">
        <v>0.5</v>
      </c>
      <c r="F6" s="25">
        <v>0.5</v>
      </c>
      <c r="G6" s="25">
        <v>0.75</v>
      </c>
      <c r="H6" s="25">
        <v>0.05</v>
      </c>
      <c r="I6" s="25">
        <v>0.5</v>
      </c>
      <c r="J6" s="25">
        <v>1</v>
      </c>
      <c r="K6" s="25">
        <v>1</v>
      </c>
      <c r="L6" s="25">
        <v>0.25</v>
      </c>
      <c r="M6" s="25">
        <v>2</v>
      </c>
      <c r="N6" s="25">
        <v>0.5</v>
      </c>
      <c r="O6" s="25">
        <v>0</v>
      </c>
    </row>
    <row r="7" spans="1:15" x14ac:dyDescent="0.2">
      <c r="A7" t="s">
        <v>124</v>
      </c>
      <c r="B7" s="25">
        <v>0.25</v>
      </c>
      <c r="C7" s="25">
        <v>0.5</v>
      </c>
      <c r="D7" s="25">
        <v>0.25</v>
      </c>
      <c r="E7" s="25">
        <v>0</v>
      </c>
      <c r="F7" s="25">
        <v>0.5</v>
      </c>
      <c r="G7" s="25">
        <v>0.75</v>
      </c>
      <c r="H7" s="25">
        <v>0.25</v>
      </c>
      <c r="I7" s="25">
        <v>0</v>
      </c>
      <c r="J7" s="25">
        <v>1</v>
      </c>
      <c r="K7" s="25">
        <v>1</v>
      </c>
      <c r="L7" s="25">
        <v>0.25</v>
      </c>
      <c r="M7" s="25">
        <v>2</v>
      </c>
      <c r="N7" s="25">
        <v>0.5</v>
      </c>
      <c r="O7" s="25">
        <v>0</v>
      </c>
    </row>
    <row r="8" spans="1:15" x14ac:dyDescent="0.2">
      <c r="A8" s="2" t="s">
        <v>237</v>
      </c>
      <c r="B8" s="25">
        <v>0</v>
      </c>
      <c r="C8" s="25">
        <v>0</v>
      </c>
      <c r="D8" s="25">
        <v>0</v>
      </c>
      <c r="E8" s="25">
        <v>0</v>
      </c>
      <c r="F8" s="25">
        <v>0</v>
      </c>
      <c r="G8" s="25">
        <v>0</v>
      </c>
      <c r="H8" s="25">
        <v>0</v>
      </c>
      <c r="I8" s="25">
        <v>0</v>
      </c>
      <c r="J8" s="25">
        <v>0</v>
      </c>
      <c r="K8" s="25">
        <v>0</v>
      </c>
      <c r="L8" s="25">
        <v>0</v>
      </c>
      <c r="M8" s="25">
        <v>0</v>
      </c>
      <c r="N8" s="25">
        <v>0</v>
      </c>
      <c r="O8">
        <v>10</v>
      </c>
    </row>
    <row r="9" spans="1:15" x14ac:dyDescent="0.2">
      <c r="A9" s="2" t="s">
        <v>238</v>
      </c>
      <c r="B9" s="25">
        <v>0</v>
      </c>
      <c r="C9" s="25">
        <v>0</v>
      </c>
      <c r="D9" s="25">
        <v>0</v>
      </c>
      <c r="E9" s="25">
        <v>0</v>
      </c>
      <c r="F9" s="25">
        <v>0</v>
      </c>
      <c r="G9" s="25">
        <v>0</v>
      </c>
      <c r="H9" s="25">
        <v>0</v>
      </c>
      <c r="I9" s="25">
        <v>0</v>
      </c>
      <c r="J9" s="25">
        <v>0</v>
      </c>
      <c r="K9" s="25">
        <v>0</v>
      </c>
      <c r="L9" s="25">
        <v>0</v>
      </c>
      <c r="M9" s="25">
        <v>0</v>
      </c>
      <c r="N9" s="25">
        <v>0</v>
      </c>
      <c r="O9">
        <v>30</v>
      </c>
    </row>
    <row r="10" spans="1:15" x14ac:dyDescent="0.2">
      <c r="A10" s="2" t="s">
        <v>239</v>
      </c>
      <c r="B10" s="25">
        <v>0</v>
      </c>
      <c r="C10" s="25">
        <v>0</v>
      </c>
      <c r="D10" s="25">
        <v>0</v>
      </c>
      <c r="E10" s="25">
        <v>0</v>
      </c>
      <c r="F10" s="25">
        <v>0</v>
      </c>
      <c r="G10" s="25">
        <v>0</v>
      </c>
      <c r="H10" s="25">
        <v>0</v>
      </c>
      <c r="I10" s="25">
        <v>0</v>
      </c>
      <c r="J10" s="25">
        <v>0</v>
      </c>
      <c r="K10" s="25">
        <v>0</v>
      </c>
      <c r="L10" s="25">
        <v>0</v>
      </c>
      <c r="M10" s="25">
        <v>0</v>
      </c>
      <c r="N10" s="25">
        <v>0</v>
      </c>
      <c r="O10">
        <v>25</v>
      </c>
    </row>
    <row r="11" spans="1:15" x14ac:dyDescent="0.2">
      <c r="A11" s="2" t="s">
        <v>241</v>
      </c>
      <c r="B11" s="25">
        <v>0</v>
      </c>
      <c r="C11" s="25">
        <v>0</v>
      </c>
      <c r="D11" s="25">
        <v>0</v>
      </c>
      <c r="E11" s="25">
        <v>0</v>
      </c>
      <c r="F11" s="25">
        <v>0</v>
      </c>
      <c r="G11" s="25">
        <v>0</v>
      </c>
      <c r="H11" s="25">
        <v>0</v>
      </c>
      <c r="I11" s="25">
        <v>0</v>
      </c>
      <c r="J11" s="25">
        <v>0</v>
      </c>
      <c r="K11" s="25">
        <v>0</v>
      </c>
      <c r="L11" s="25">
        <v>0</v>
      </c>
      <c r="M11" s="25">
        <v>0</v>
      </c>
      <c r="N11" s="25">
        <v>0</v>
      </c>
      <c r="O11">
        <v>10</v>
      </c>
    </row>
    <row r="12" spans="1:15" x14ac:dyDescent="0.2">
      <c r="A12" s="2" t="s">
        <v>242</v>
      </c>
      <c r="B12" s="25">
        <v>0</v>
      </c>
      <c r="C12" s="25">
        <v>0</v>
      </c>
      <c r="D12" s="25">
        <v>0</v>
      </c>
      <c r="E12" s="25">
        <v>0</v>
      </c>
      <c r="F12" s="25">
        <v>0</v>
      </c>
      <c r="G12" s="25">
        <v>0</v>
      </c>
      <c r="H12" s="25">
        <v>0</v>
      </c>
      <c r="I12" s="25">
        <v>0</v>
      </c>
      <c r="J12" s="25">
        <v>0</v>
      </c>
      <c r="K12" s="25">
        <v>0</v>
      </c>
      <c r="L12" s="25">
        <v>0</v>
      </c>
      <c r="M12" s="25">
        <v>0</v>
      </c>
      <c r="N12" s="25">
        <v>0</v>
      </c>
      <c r="O12">
        <v>30</v>
      </c>
    </row>
    <row r="13" spans="1:15" x14ac:dyDescent="0.2">
      <c r="A13" s="2" t="s">
        <v>243</v>
      </c>
      <c r="B13" s="25">
        <v>0</v>
      </c>
      <c r="C13" s="25">
        <v>0</v>
      </c>
      <c r="D13" s="25">
        <v>0</v>
      </c>
      <c r="E13" s="25">
        <v>0</v>
      </c>
      <c r="F13" s="25">
        <v>0</v>
      </c>
      <c r="G13" s="25">
        <v>0</v>
      </c>
      <c r="H13" s="25">
        <v>0</v>
      </c>
      <c r="I13" s="25">
        <v>0</v>
      </c>
      <c r="J13" s="25">
        <v>0</v>
      </c>
      <c r="K13" s="25">
        <v>0</v>
      </c>
      <c r="L13" s="25">
        <v>0</v>
      </c>
      <c r="M13" s="25">
        <v>0</v>
      </c>
      <c r="N13" s="25">
        <v>0</v>
      </c>
      <c r="O13">
        <v>25</v>
      </c>
    </row>
    <row r="14" spans="1:15" x14ac:dyDescent="0.2">
      <c r="A14" t="s">
        <v>30</v>
      </c>
      <c r="B14" s="25">
        <v>0</v>
      </c>
      <c r="C14" s="25">
        <v>0</v>
      </c>
      <c r="D14" s="25">
        <v>0</v>
      </c>
      <c r="E14" s="25">
        <v>0</v>
      </c>
      <c r="F14" s="25">
        <v>0</v>
      </c>
      <c r="G14" s="25">
        <v>0</v>
      </c>
      <c r="H14" s="25">
        <v>0</v>
      </c>
      <c r="I14" s="25">
        <v>0</v>
      </c>
      <c r="J14" s="25">
        <v>0</v>
      </c>
      <c r="K14" s="25">
        <v>0</v>
      </c>
      <c r="L14" s="25">
        <v>0</v>
      </c>
      <c r="M14" s="25">
        <v>0</v>
      </c>
      <c r="N14" s="25">
        <v>0</v>
      </c>
      <c r="O14">
        <v>1</v>
      </c>
    </row>
    <row r="15" spans="1:15" x14ac:dyDescent="0.2">
      <c r="A15" t="s">
        <v>31</v>
      </c>
      <c r="B15" s="25">
        <v>0</v>
      </c>
      <c r="C15" s="25">
        <v>0</v>
      </c>
      <c r="D15" s="25">
        <v>0</v>
      </c>
      <c r="E15" s="25">
        <v>0</v>
      </c>
      <c r="F15" s="25">
        <v>0</v>
      </c>
      <c r="G15" s="25">
        <v>0</v>
      </c>
      <c r="H15" s="25">
        <v>0</v>
      </c>
      <c r="I15" s="25">
        <v>0</v>
      </c>
      <c r="J15" s="25">
        <v>0</v>
      </c>
      <c r="K15" s="25">
        <v>0</v>
      </c>
      <c r="L15" s="25">
        <v>0</v>
      </c>
      <c r="M15" s="25">
        <v>0</v>
      </c>
      <c r="N15" s="25">
        <v>0</v>
      </c>
      <c r="O15">
        <v>3</v>
      </c>
    </row>
    <row r="16" spans="1:15" x14ac:dyDescent="0.2">
      <c r="A16" t="s">
        <v>126</v>
      </c>
      <c r="B16" s="25">
        <v>0</v>
      </c>
      <c r="C16" s="25">
        <v>0</v>
      </c>
      <c r="D16" s="25">
        <v>0</v>
      </c>
      <c r="E16" s="25">
        <v>0</v>
      </c>
      <c r="F16" s="25">
        <v>0</v>
      </c>
      <c r="G16" s="25">
        <v>0</v>
      </c>
      <c r="H16" s="25">
        <v>0</v>
      </c>
      <c r="I16" s="25">
        <v>0</v>
      </c>
      <c r="J16" s="25">
        <v>0</v>
      </c>
      <c r="K16" s="25">
        <v>0</v>
      </c>
      <c r="L16" s="25">
        <v>0</v>
      </c>
      <c r="M16" s="25">
        <v>0</v>
      </c>
      <c r="N16" s="25">
        <v>0</v>
      </c>
      <c r="O16">
        <v>2.5</v>
      </c>
    </row>
    <row r="17" spans="1:15" x14ac:dyDescent="0.2">
      <c r="A17" t="s">
        <v>32</v>
      </c>
      <c r="B17" s="25">
        <v>0</v>
      </c>
      <c r="C17" s="25">
        <v>0</v>
      </c>
      <c r="D17" s="25">
        <v>0</v>
      </c>
      <c r="E17" s="25">
        <v>0</v>
      </c>
      <c r="F17" s="25">
        <v>0</v>
      </c>
      <c r="G17" s="25">
        <v>0</v>
      </c>
      <c r="H17" s="25">
        <v>0</v>
      </c>
      <c r="I17" s="25">
        <v>0</v>
      </c>
      <c r="J17" s="25">
        <v>0</v>
      </c>
      <c r="K17" s="25">
        <v>0</v>
      </c>
      <c r="L17" s="25">
        <v>0</v>
      </c>
      <c r="M17" s="25">
        <v>0</v>
      </c>
      <c r="N17" s="25">
        <v>0</v>
      </c>
      <c r="O17">
        <v>125</v>
      </c>
    </row>
    <row r="18" spans="1:15" x14ac:dyDescent="0.2">
      <c r="A18" t="s">
        <v>33</v>
      </c>
      <c r="B18" s="25">
        <v>0</v>
      </c>
      <c r="C18" s="25">
        <v>0</v>
      </c>
      <c r="D18" s="25">
        <v>0</v>
      </c>
      <c r="E18" s="25">
        <v>0</v>
      </c>
      <c r="F18" s="25">
        <v>0</v>
      </c>
      <c r="G18" s="25">
        <v>0</v>
      </c>
      <c r="H18" s="25">
        <v>0</v>
      </c>
      <c r="I18" s="25">
        <v>0</v>
      </c>
      <c r="J18" s="25">
        <v>0</v>
      </c>
      <c r="K18" s="25">
        <v>0</v>
      </c>
      <c r="L18" s="25">
        <v>0</v>
      </c>
      <c r="M18" s="25">
        <v>0</v>
      </c>
      <c r="N18" s="25">
        <v>0</v>
      </c>
      <c r="O18">
        <v>25</v>
      </c>
    </row>
    <row r="19" spans="1:15" x14ac:dyDescent="0.2">
      <c r="A19" t="s">
        <v>34</v>
      </c>
      <c r="B19" s="25">
        <v>0</v>
      </c>
      <c r="C19" s="25">
        <v>0</v>
      </c>
      <c r="D19" s="25">
        <v>0</v>
      </c>
      <c r="E19" s="25">
        <v>0</v>
      </c>
      <c r="F19" s="25">
        <v>0</v>
      </c>
      <c r="G19" s="25">
        <v>0</v>
      </c>
      <c r="H19" s="25">
        <v>0</v>
      </c>
      <c r="I19" s="25">
        <v>0</v>
      </c>
      <c r="J19" s="25">
        <v>0</v>
      </c>
      <c r="K19" s="25">
        <v>0</v>
      </c>
      <c r="L19" s="25">
        <v>0</v>
      </c>
      <c r="M19" s="25">
        <v>0</v>
      </c>
      <c r="N19" s="25">
        <v>0</v>
      </c>
      <c r="O19">
        <v>100</v>
      </c>
    </row>
    <row r="20" spans="1:15" x14ac:dyDescent="0.2">
      <c r="A20" t="s">
        <v>35</v>
      </c>
      <c r="B20" s="25">
        <v>0</v>
      </c>
      <c r="C20" s="25">
        <v>0</v>
      </c>
      <c r="D20" s="25">
        <v>0</v>
      </c>
      <c r="E20" s="25">
        <v>0</v>
      </c>
      <c r="F20" s="25">
        <v>0</v>
      </c>
      <c r="G20" s="25">
        <v>0</v>
      </c>
      <c r="H20" s="25">
        <v>0</v>
      </c>
      <c r="I20" s="25">
        <v>0</v>
      </c>
      <c r="J20" s="25">
        <v>0</v>
      </c>
      <c r="K20" s="25">
        <v>0</v>
      </c>
      <c r="L20" s="25">
        <v>0</v>
      </c>
      <c r="M20" s="25">
        <v>0</v>
      </c>
      <c r="N20" s="25">
        <v>0</v>
      </c>
      <c r="O20">
        <v>5</v>
      </c>
    </row>
    <row r="21" spans="1:15" x14ac:dyDescent="0.2">
      <c r="A21" t="s">
        <v>10</v>
      </c>
      <c r="B21" s="25">
        <v>0</v>
      </c>
      <c r="C21" s="25">
        <v>0</v>
      </c>
      <c r="D21" s="25">
        <v>0</v>
      </c>
      <c r="E21" s="25">
        <v>0</v>
      </c>
      <c r="F21" s="25">
        <v>0</v>
      </c>
      <c r="G21" s="25">
        <v>0</v>
      </c>
      <c r="H21" s="25">
        <v>0</v>
      </c>
      <c r="I21" s="25">
        <v>0</v>
      </c>
      <c r="J21" s="25">
        <v>0</v>
      </c>
      <c r="K21" s="25">
        <v>0</v>
      </c>
      <c r="L21" s="25">
        <v>0</v>
      </c>
      <c r="M21" s="25">
        <v>0</v>
      </c>
      <c r="N21" s="25">
        <v>0</v>
      </c>
      <c r="O21">
        <v>5</v>
      </c>
    </row>
    <row r="22" spans="1:15" x14ac:dyDescent="0.2">
      <c r="A22" t="s">
        <v>36</v>
      </c>
      <c r="B22" s="25">
        <v>0</v>
      </c>
      <c r="C22" s="25">
        <v>0</v>
      </c>
      <c r="D22" s="25">
        <v>0</v>
      </c>
      <c r="E22" s="25">
        <v>0</v>
      </c>
      <c r="F22" s="25">
        <v>0</v>
      </c>
      <c r="G22" s="25">
        <v>0</v>
      </c>
      <c r="H22" s="25">
        <v>0</v>
      </c>
      <c r="I22" s="25">
        <v>0</v>
      </c>
      <c r="J22" s="25">
        <v>0</v>
      </c>
      <c r="K22" s="25">
        <v>0</v>
      </c>
      <c r="L22" s="25">
        <v>0</v>
      </c>
      <c r="M22" s="25">
        <v>0</v>
      </c>
      <c r="N22" s="25">
        <v>0</v>
      </c>
      <c r="O22">
        <v>0.25</v>
      </c>
    </row>
    <row r="23" spans="1:15" x14ac:dyDescent="0.2">
      <c r="A23" t="s">
        <v>127</v>
      </c>
      <c r="B23" s="25">
        <v>0</v>
      </c>
      <c r="C23" s="25">
        <v>0</v>
      </c>
      <c r="D23" s="25">
        <v>0</v>
      </c>
      <c r="E23" s="25">
        <v>0</v>
      </c>
      <c r="F23" s="25">
        <v>0</v>
      </c>
      <c r="G23" s="25">
        <v>0</v>
      </c>
      <c r="H23" s="25">
        <v>0</v>
      </c>
      <c r="I23" s="25">
        <v>0</v>
      </c>
      <c r="J23" s="25">
        <v>0</v>
      </c>
      <c r="K23" s="25">
        <v>0</v>
      </c>
      <c r="L23" s="25">
        <v>0</v>
      </c>
      <c r="M23" s="25">
        <v>0</v>
      </c>
      <c r="N23" s="25">
        <v>0</v>
      </c>
      <c r="O23">
        <v>0.5</v>
      </c>
    </row>
    <row r="24" spans="1:15" x14ac:dyDescent="0.2">
      <c r="A24" t="s">
        <v>37</v>
      </c>
      <c r="B24" s="25">
        <v>0</v>
      </c>
      <c r="C24" s="25">
        <v>0</v>
      </c>
      <c r="D24" s="25">
        <v>0</v>
      </c>
      <c r="E24" s="25">
        <v>0</v>
      </c>
      <c r="F24" s="25">
        <v>0</v>
      </c>
      <c r="G24" s="25">
        <v>0</v>
      </c>
      <c r="H24" s="25">
        <v>0</v>
      </c>
      <c r="I24" s="25">
        <v>0</v>
      </c>
      <c r="J24" s="25">
        <v>0</v>
      </c>
      <c r="K24" s="25">
        <v>0</v>
      </c>
      <c r="L24" s="25">
        <v>0</v>
      </c>
      <c r="M24" s="25">
        <v>0</v>
      </c>
      <c r="N24" s="25">
        <v>0</v>
      </c>
      <c r="O24">
        <v>1</v>
      </c>
    </row>
    <row r="25" spans="1:15" x14ac:dyDescent="0.2">
      <c r="A25" t="s">
        <v>38</v>
      </c>
      <c r="B25" s="25">
        <v>0</v>
      </c>
      <c r="C25" s="25">
        <v>0</v>
      </c>
      <c r="D25" s="25">
        <v>0</v>
      </c>
      <c r="E25" s="25">
        <v>0</v>
      </c>
      <c r="F25" s="25">
        <v>0</v>
      </c>
      <c r="G25" s="25">
        <v>0</v>
      </c>
      <c r="H25" s="25">
        <v>0</v>
      </c>
      <c r="I25" s="25">
        <v>0</v>
      </c>
      <c r="J25" s="25">
        <v>0</v>
      </c>
      <c r="K25" s="25">
        <v>0</v>
      </c>
      <c r="L25" s="25">
        <v>0</v>
      </c>
      <c r="M25" s="25">
        <v>0</v>
      </c>
      <c r="N25" s="25">
        <v>0</v>
      </c>
      <c r="O25">
        <v>1</v>
      </c>
    </row>
    <row r="26" spans="1:15" ht="27" customHeight="1" x14ac:dyDescent="0.2">
      <c r="A26" t="s">
        <v>128</v>
      </c>
      <c r="B26" s="25">
        <v>0</v>
      </c>
      <c r="C26" s="25">
        <v>0</v>
      </c>
      <c r="D26" s="25">
        <v>0</v>
      </c>
      <c r="E26" s="25">
        <v>0</v>
      </c>
      <c r="F26" s="25">
        <v>0</v>
      </c>
      <c r="G26" s="25">
        <v>0</v>
      </c>
      <c r="H26" s="25">
        <v>0</v>
      </c>
      <c r="I26" s="25">
        <v>0</v>
      </c>
      <c r="J26" s="25">
        <v>0</v>
      </c>
      <c r="K26" s="25">
        <v>0</v>
      </c>
      <c r="L26" s="25">
        <v>0</v>
      </c>
      <c r="M26" s="25">
        <v>0</v>
      </c>
      <c r="N26" s="25">
        <v>0</v>
      </c>
      <c r="O26">
        <v>1</v>
      </c>
    </row>
    <row r="27" spans="1:15" x14ac:dyDescent="0.2">
      <c r="A27" t="s">
        <v>129</v>
      </c>
      <c r="B27" s="25">
        <v>0</v>
      </c>
      <c r="C27" s="25">
        <v>0</v>
      </c>
      <c r="D27" s="25">
        <v>0</v>
      </c>
      <c r="E27" s="25">
        <v>0</v>
      </c>
      <c r="F27" s="25">
        <v>0</v>
      </c>
      <c r="G27" s="25">
        <v>0</v>
      </c>
      <c r="H27" s="25">
        <v>0</v>
      </c>
      <c r="I27" s="25">
        <v>0</v>
      </c>
      <c r="J27" s="25">
        <v>0</v>
      </c>
      <c r="K27" s="25">
        <v>0</v>
      </c>
      <c r="L27" s="25">
        <v>0</v>
      </c>
      <c r="M27" s="25">
        <v>0</v>
      </c>
      <c r="N27" s="25">
        <v>0</v>
      </c>
      <c r="O27">
        <v>10</v>
      </c>
    </row>
    <row r="28" spans="1:15" x14ac:dyDescent="0.2">
      <c r="A28" t="s">
        <v>130</v>
      </c>
      <c r="B28" s="25">
        <v>0</v>
      </c>
      <c r="C28" s="25">
        <v>0</v>
      </c>
      <c r="D28" s="25">
        <v>0</v>
      </c>
      <c r="E28" s="25">
        <v>0</v>
      </c>
      <c r="F28" s="25">
        <v>0</v>
      </c>
      <c r="G28" s="25">
        <v>0</v>
      </c>
      <c r="H28" s="25">
        <v>0</v>
      </c>
      <c r="I28" s="25">
        <v>0</v>
      </c>
      <c r="J28" s="25">
        <v>0</v>
      </c>
      <c r="K28" s="25">
        <v>0</v>
      </c>
      <c r="L28" s="25">
        <v>0</v>
      </c>
      <c r="M28" s="25">
        <v>0</v>
      </c>
      <c r="N28" s="25">
        <v>0</v>
      </c>
      <c r="O28">
        <v>5</v>
      </c>
    </row>
    <row r="29" spans="1:15" x14ac:dyDescent="0.2">
      <c r="A29" t="s">
        <v>131</v>
      </c>
      <c r="B29" s="25">
        <v>0</v>
      </c>
      <c r="C29" s="25">
        <v>0</v>
      </c>
      <c r="D29" s="25">
        <v>0</v>
      </c>
      <c r="E29" s="25">
        <v>0</v>
      </c>
      <c r="F29" s="25">
        <v>0</v>
      </c>
      <c r="G29" s="25">
        <v>0</v>
      </c>
      <c r="H29" s="25">
        <v>0</v>
      </c>
      <c r="I29" s="25">
        <v>0</v>
      </c>
      <c r="J29" s="25">
        <v>0</v>
      </c>
      <c r="K29" s="25">
        <v>0</v>
      </c>
      <c r="L29" s="25">
        <v>0</v>
      </c>
      <c r="M29" s="25">
        <v>0</v>
      </c>
      <c r="N29" s="25">
        <v>0</v>
      </c>
      <c r="O29">
        <v>10</v>
      </c>
    </row>
    <row r="30" spans="1:15" x14ac:dyDescent="0.2">
      <c r="A30" t="s">
        <v>132</v>
      </c>
      <c r="B30" s="25">
        <v>0</v>
      </c>
      <c r="C30" s="25">
        <v>0</v>
      </c>
      <c r="D30" s="25">
        <v>0</v>
      </c>
      <c r="E30" s="25">
        <v>0</v>
      </c>
      <c r="F30" s="25">
        <v>0</v>
      </c>
      <c r="G30" s="25">
        <v>0</v>
      </c>
      <c r="H30" s="25">
        <v>0</v>
      </c>
      <c r="I30" s="25">
        <v>0</v>
      </c>
      <c r="J30" s="25">
        <v>0</v>
      </c>
      <c r="K30" s="25">
        <v>0</v>
      </c>
      <c r="L30" s="25">
        <v>0</v>
      </c>
      <c r="M30" s="25">
        <v>0</v>
      </c>
      <c r="N30" s="25">
        <v>0</v>
      </c>
      <c r="O30">
        <v>2.5</v>
      </c>
    </row>
    <row r="31" spans="1:15" x14ac:dyDescent="0.2">
      <c r="A31" t="s">
        <v>133</v>
      </c>
      <c r="B31" s="25">
        <v>0</v>
      </c>
      <c r="C31" s="25">
        <v>0</v>
      </c>
      <c r="D31" s="25">
        <v>0</v>
      </c>
      <c r="E31" s="25">
        <v>0</v>
      </c>
      <c r="F31" s="25">
        <v>0</v>
      </c>
      <c r="G31" s="25">
        <v>0</v>
      </c>
      <c r="H31" s="25">
        <v>0</v>
      </c>
      <c r="I31" s="25">
        <v>0</v>
      </c>
      <c r="J31" s="25">
        <v>0</v>
      </c>
      <c r="K31" s="25">
        <v>0</v>
      </c>
      <c r="L31" s="25">
        <v>0</v>
      </c>
      <c r="M31" s="25">
        <v>0</v>
      </c>
      <c r="N31" s="25">
        <v>0</v>
      </c>
      <c r="O31">
        <v>10</v>
      </c>
    </row>
    <row r="32" spans="1:15" x14ac:dyDescent="0.2">
      <c r="A32" t="s">
        <v>134</v>
      </c>
      <c r="B32" s="25">
        <v>0</v>
      </c>
      <c r="C32" s="25">
        <v>0</v>
      </c>
      <c r="D32" s="25">
        <v>0</v>
      </c>
      <c r="E32" s="25">
        <v>0</v>
      </c>
      <c r="F32" s="25">
        <v>0</v>
      </c>
      <c r="G32" s="25">
        <v>0</v>
      </c>
      <c r="H32" s="25">
        <v>0</v>
      </c>
      <c r="I32" s="25">
        <v>0</v>
      </c>
      <c r="J32" s="25">
        <v>0</v>
      </c>
      <c r="K32" s="25">
        <v>0</v>
      </c>
      <c r="L32" s="25">
        <v>0</v>
      </c>
      <c r="M32" s="25">
        <v>0</v>
      </c>
      <c r="N32" s="25">
        <v>0</v>
      </c>
      <c r="O32">
        <v>10</v>
      </c>
    </row>
    <row r="33" spans="1:15" x14ac:dyDescent="0.2">
      <c r="A33" t="s">
        <v>135</v>
      </c>
      <c r="B33" s="25">
        <v>0</v>
      </c>
      <c r="C33" s="25">
        <v>0</v>
      </c>
      <c r="D33" s="25">
        <v>0</v>
      </c>
      <c r="E33" s="25">
        <v>0</v>
      </c>
      <c r="F33" s="25">
        <v>0</v>
      </c>
      <c r="G33" s="25">
        <v>0</v>
      </c>
      <c r="H33" s="25">
        <v>0</v>
      </c>
      <c r="I33" s="25">
        <v>0</v>
      </c>
      <c r="J33" s="25">
        <v>0</v>
      </c>
      <c r="K33" s="25">
        <v>0</v>
      </c>
      <c r="L33" s="25">
        <v>0</v>
      </c>
      <c r="M33" s="25">
        <v>0</v>
      </c>
      <c r="N33" s="25">
        <v>0</v>
      </c>
      <c r="O33">
        <v>10</v>
      </c>
    </row>
    <row r="34" spans="1:15" x14ac:dyDescent="0.2">
      <c r="A34" t="s">
        <v>97</v>
      </c>
      <c r="B34" s="25">
        <v>0</v>
      </c>
      <c r="C34" s="25">
        <v>0</v>
      </c>
      <c r="D34" s="25">
        <v>0</v>
      </c>
      <c r="E34" s="25">
        <v>0</v>
      </c>
      <c r="F34" s="25">
        <v>0</v>
      </c>
      <c r="G34" s="25">
        <v>0</v>
      </c>
      <c r="H34" s="25">
        <v>0</v>
      </c>
      <c r="I34" s="25">
        <v>0</v>
      </c>
      <c r="J34" s="25">
        <v>0</v>
      </c>
      <c r="K34" s="25">
        <v>0</v>
      </c>
      <c r="L34" s="25">
        <v>0</v>
      </c>
      <c r="M34" s="25">
        <v>0</v>
      </c>
      <c r="N34" s="25">
        <v>0</v>
      </c>
      <c r="O34">
        <v>5</v>
      </c>
    </row>
  </sheetData>
  <phoneticPr fontId="21" type="noConversion"/>
  <pageMargins left="0.75" right="0.75" top="1" bottom="1" header="0.5" footer="0.5"/>
  <pageSetup orientation="landscape" horizontalDpi="0" verticalDpi="0" r:id="rId1"/>
  <headerFooter alignWithMargins="0">
    <oddHeader>&amp;CAppendix 3 (Mass Appraisal) Rules</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Mass Cover Sheet</vt:lpstr>
      <vt:lpstr>Appx 3 (Mass) Hours</vt:lpstr>
      <vt:lpstr>Appx 3 (Mass) Rules</vt:lpstr>
      <vt:lpstr>Appx 1 (Res) Hours</vt:lpstr>
      <vt:lpstr>Appx 1 (Res) Rules</vt:lpstr>
      <vt:lpstr>Appendix 1 Rules</vt:lpstr>
      <vt:lpstr>Appx 2 (Comm) Hours</vt:lpstr>
      <vt:lpstr>Appx 2 (Comm) Rules</vt:lpstr>
      <vt:lpstr>Appendix 3 Rules</vt:lpstr>
      <vt:lpstr>Sheet1</vt:lpstr>
      <vt:lpstr>a1_hours</vt:lpstr>
      <vt:lpstr>a1_rules</vt:lpstr>
      <vt:lpstr>a3_hours</vt:lpstr>
      <vt:lpstr>'Appendix 1 Rules'!Print_Titles</vt:lpstr>
      <vt:lpstr>'Appendix 3 Rules'!Print_Titles</vt:lpstr>
      <vt:lpstr>'Appx 1 (Res) Hours'!Print_Titles</vt:lpstr>
      <vt:lpstr>'Appx 2 (Comm) Hours'!Print_Titles</vt:lpstr>
      <vt:lpstr>'Appx 2 (Comm) Rules'!Print_Titles</vt:lpstr>
      <vt:lpstr>'Appx 3 (Mass) Hours'!Print_Titles</vt:lpstr>
      <vt:lpstr>Rule_2</vt:lpstr>
    </vt:vector>
  </TitlesOfParts>
  <Company>Dept of Commerce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Manning</dc:creator>
  <cp:lastModifiedBy>Lisa M Manning</cp:lastModifiedBy>
  <cp:lastPrinted>2015-05-31T18:56:50Z</cp:lastPrinted>
  <dcterms:created xsi:type="dcterms:W3CDTF">2008-07-02T21:50:01Z</dcterms:created>
  <dcterms:modified xsi:type="dcterms:W3CDTF">2015-09-19T15:35:36Z</dcterms:modified>
</cp:coreProperties>
</file>