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45" windowWidth="19200" windowHeight="12570" activeTab="1"/>
  </bookViews>
  <sheets>
    <sheet name="Fee Cover Sheet" sheetId="15" r:id="rId1"/>
    <sheet name="Appx 1 (Res) Hours" sheetId="13" r:id="rId2"/>
    <sheet name="Appx 1 (Res) Rules" sheetId="14" r:id="rId3"/>
    <sheet name="Appendix 1 Rules" sheetId="12" state="hidden" r:id="rId4"/>
    <sheet name="Appx 2 (Comm) Hours" sheetId="10" r:id="rId5"/>
    <sheet name="Appx 2 (Comm) Rules" sheetId="8" r:id="rId6"/>
  </sheets>
  <definedNames>
    <definedName name="a1_hours">'Appendix 1 Rules'!$A$2:$A$16</definedName>
    <definedName name="a1_rules">'Appendix 1 Rules'!$A$2:$A$16</definedName>
    <definedName name="a3_hours">#REF!</definedName>
    <definedName name="_xlnm.Print_Titles" localSheetId="3">'Appendix 1 Rules'!$1:$1</definedName>
    <definedName name="_xlnm.Print_Titles" localSheetId="1">'Appx 1 (Res) Hours'!$1:$9</definedName>
    <definedName name="_xlnm.Print_Titles" localSheetId="4">'Appx 2 (Comm) Hours'!$1:$9</definedName>
    <definedName name="_xlnm.Print_Titles" localSheetId="5">'Appx 2 (Comm) Rules'!$1:$1</definedName>
    <definedName name="Rule_2">'Appx 2 (Comm) Rules'!$A$2:$A$54</definedName>
    <definedName name="Rules_1" localSheetId="0">#REF!</definedName>
    <definedName name="Rules_1">#REF!</definedName>
    <definedName name="Rules_3" localSheetId="3">'Appendix 1 Rules'!#REF!</definedName>
    <definedName name="Rules_3" localSheetId="1">#REF!</definedName>
    <definedName name="Rules_3" localSheetId="2">#REF!</definedName>
    <definedName name="Rules_3" localSheetId="4">#REF!</definedName>
    <definedName name="Rules_3" localSheetId="0">#REF!</definedName>
    <definedName name="Rules_3">#REF!</definedName>
  </definedNames>
  <calcPr calcId="145621"/>
</workbook>
</file>

<file path=xl/calcChain.xml><?xml version="1.0" encoding="utf-8"?>
<calcChain xmlns="http://schemas.openxmlformats.org/spreadsheetml/2006/main">
  <c r="H10" i="13" l="1"/>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 i="13"/>
  <c r="H10" i="10" l="1"/>
  <c r="H11" i="10"/>
  <c r="H12" i="10"/>
  <c r="H13" i="10"/>
  <c r="H11" i="13"/>
  <c r="I11" i="13" s="1"/>
  <c r="H12" i="13"/>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H130" i="10"/>
  <c r="H131" i="10"/>
  <c r="H132" i="10"/>
  <c r="H133" i="10"/>
  <c r="H134" i="10"/>
  <c r="H135" i="10"/>
  <c r="H136" i="10"/>
  <c r="H137" i="10"/>
  <c r="H138" i="10"/>
  <c r="H139" i="10"/>
  <c r="H140" i="10"/>
  <c r="H141" i="10"/>
  <c r="H142" i="10"/>
  <c r="H110" i="10" l="1"/>
  <c r="H111" i="10"/>
  <c r="H112" i="10"/>
  <c r="H113" i="10"/>
  <c r="H114" i="10"/>
  <c r="H115" i="10"/>
  <c r="H116" i="10"/>
  <c r="H117" i="10"/>
  <c r="H118" i="10"/>
  <c r="H119" i="10"/>
  <c r="H120" i="10"/>
  <c r="H121" i="10"/>
  <c r="H122" i="10"/>
  <c r="H123" i="10"/>
  <c r="H124" i="10"/>
  <c r="H125" i="10"/>
  <c r="H126" i="10"/>
  <c r="H127" i="10"/>
  <c r="H128" i="10"/>
  <c r="H129" i="10"/>
  <c r="I10" i="10" l="1"/>
  <c r="I11" i="10"/>
  <c r="H24" i="13"/>
  <c r="H18" i="13" l="1"/>
  <c r="H19" i="13"/>
  <c r="H20" i="13"/>
  <c r="H21" i="13"/>
  <c r="H22" i="13"/>
  <c r="H23"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3" i="13"/>
  <c r="H14" i="13"/>
  <c r="H15" i="13"/>
  <c r="H16" i="13"/>
  <c r="H17" i="13"/>
  <c r="I12" i="10"/>
  <c r="C28" i="15" s="1"/>
  <c r="G28" i="15" s="1"/>
  <c r="I13" i="10"/>
  <c r="H14" i="10"/>
  <c r="I14" i="10" s="1"/>
  <c r="H15" i="10"/>
  <c r="I15" i="10" s="1"/>
  <c r="H16" i="10"/>
  <c r="I16" i="10" s="1"/>
  <c r="H17" i="10"/>
  <c r="I17" i="10" s="1"/>
  <c r="H18" i="10"/>
  <c r="I18" i="10" s="1"/>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G29" i="15" l="1"/>
  <c r="G33" i="15" s="1"/>
  <c r="G27" i="15" l="1"/>
  <c r="G31" i="15" s="1"/>
</calcChain>
</file>

<file path=xl/sharedStrings.xml><?xml version="1.0" encoding="utf-8"?>
<sst xmlns="http://schemas.openxmlformats.org/spreadsheetml/2006/main" count="401" uniqueCount="217">
  <si>
    <t>Subject Address</t>
  </si>
  <si>
    <t>S</t>
  </si>
  <si>
    <t>Prop. Type*</t>
  </si>
  <si>
    <t>Supervisor Name</t>
  </si>
  <si>
    <t>g</t>
  </si>
  <si>
    <t>Rule</t>
  </si>
  <si>
    <t>Hours</t>
  </si>
  <si>
    <t>Description</t>
  </si>
  <si>
    <t>k</t>
  </si>
  <si>
    <r>
      <t xml:space="preserve">The applicant does not need to enter anything into these </t>
    </r>
    <r>
      <rPr>
        <sz val="10"/>
        <color rgb="FFFF0000"/>
        <rFont val="Arial"/>
        <family val="2"/>
      </rPr>
      <t xml:space="preserve">RED </t>
    </r>
    <r>
      <rPr>
        <sz val="10"/>
        <rFont val="Arial"/>
        <family val="2"/>
      </rPr>
      <t>cells.</t>
    </r>
  </si>
  <si>
    <t>Supervisor Certification Number</t>
  </si>
  <si>
    <t>a1</t>
  </si>
  <si>
    <t>a2</t>
  </si>
  <si>
    <t>b1</t>
  </si>
  <si>
    <t>b2</t>
  </si>
  <si>
    <t>b3</t>
  </si>
  <si>
    <t>c1</t>
  </si>
  <si>
    <t>c2</t>
  </si>
  <si>
    <t>d1</t>
  </si>
  <si>
    <t>d2</t>
  </si>
  <si>
    <t>d3</t>
  </si>
  <si>
    <t>e1</t>
  </si>
  <si>
    <t>e2</t>
  </si>
  <si>
    <t>e3</t>
  </si>
  <si>
    <t>f1</t>
  </si>
  <si>
    <t>f2</t>
  </si>
  <si>
    <t>h1</t>
  </si>
  <si>
    <t>h2</t>
  </si>
  <si>
    <t>i1</t>
  </si>
  <si>
    <t>i2</t>
  </si>
  <si>
    <t>j1</t>
  </si>
  <si>
    <t>j2</t>
  </si>
  <si>
    <t>m1</t>
  </si>
  <si>
    <t>m2</t>
  </si>
  <si>
    <t>5-30</t>
  </si>
  <si>
    <t>c</t>
  </si>
  <si>
    <t>d</t>
  </si>
  <si>
    <t>e</t>
  </si>
  <si>
    <t>h</t>
  </si>
  <si>
    <t>j</t>
  </si>
  <si>
    <t>review of residential appraisals with no opinion of value developed as part of the review performed in conjunction with investigations by government agencies</t>
  </si>
  <si>
    <t>apartment buildings, 5-100 units</t>
  </si>
  <si>
    <t>apartment buildings, over 100 units</t>
  </si>
  <si>
    <t>hotel or motels, 50 units or fewer</t>
  </si>
  <si>
    <t>hotel or motels, 51-150 units</t>
  </si>
  <si>
    <t>hotel or motels, over 150 units</t>
  </si>
  <si>
    <t>nursing home, rest home, care facilities, fewer than 80 beds</t>
  </si>
  <si>
    <t>industrial or warehouse building, smaller than 20,000 sq ft</t>
  </si>
  <si>
    <t>office buildings, smaller than 10,000 sq ft</t>
  </si>
  <si>
    <t>g1</t>
  </si>
  <si>
    <t>retail buildings, smaller than 10,000 sq ft</t>
  </si>
  <si>
    <t>g2</t>
  </si>
  <si>
    <t>g3</t>
  </si>
  <si>
    <t>i</t>
  </si>
  <si>
    <t>entire subdivisions or planned unit developments (PUDs), 1-25 unit subdivision or PUD</t>
  </si>
  <si>
    <t>entire subdivisions or planned unit developments (PUDs), over 25 unit subdivision or PUD</t>
  </si>
  <si>
    <t>l2a</t>
  </si>
  <si>
    <t>l2b</t>
  </si>
  <si>
    <t>improvements on properties other than a rural residence, maximum 10 hours, dwelling</t>
  </si>
  <si>
    <t>improvements on properties other than a rural residence, maximum 10 hours, shed</t>
  </si>
  <si>
    <t>n1</t>
  </si>
  <si>
    <t>cattle ranches, 0-200 head
(15 hours form, 20 hours narrative)</t>
  </si>
  <si>
    <t>n2</t>
  </si>
  <si>
    <t>cattle ranches, 201-500 head
(25 hours form, 30 hours narrative)</t>
  </si>
  <si>
    <t>n3</t>
  </si>
  <si>
    <t>cattle ranches, 501-1000 head
(30 hours form, 40 hours narrative)</t>
  </si>
  <si>
    <t>n4</t>
  </si>
  <si>
    <t>o1</t>
  </si>
  <si>
    <t>sheep ranches, 0-2000 head
(25 hours form, 30 hours narrative)</t>
  </si>
  <si>
    <t>o2</t>
  </si>
  <si>
    <t>sheep ranches, over 2000 head
(35 hours form, 45 hours narrative)</t>
  </si>
  <si>
    <t>p1</t>
  </si>
  <si>
    <t>p2</t>
  </si>
  <si>
    <t>dairy, including all improvements except a dwelling, 101-300 head
(25 hours form, 30 hours narrative)</t>
  </si>
  <si>
    <t>p3</t>
  </si>
  <si>
    <t>dairy, including all improvements except a dwelling, over 300 head
(30 hours form, 35 hours narrative)</t>
  </si>
  <si>
    <t>q1</t>
  </si>
  <si>
    <t>q2</t>
  </si>
  <si>
    <t>orchards, over 50 acres
(40 hours form, 50 hours narrative)</t>
  </si>
  <si>
    <t>r1</t>
  </si>
  <si>
    <t>r2</t>
  </si>
  <si>
    <t>rangeland/timber, 0-640 acres
(20 hours form, 25 hours narrative)</t>
  </si>
  <si>
    <t>rangeland/timber, over 640 acres
(30 hours form, 35 hours narrative)</t>
  </si>
  <si>
    <t>s1</t>
  </si>
  <si>
    <t>s2</t>
  </si>
  <si>
    <t>poultry, 0-100,000 birds
(30 hours form, 40 hours narrative)</t>
  </si>
  <si>
    <t>poultry, over 100,000 birds
(40 hours form, 50 hours narrative)</t>
  </si>
  <si>
    <t>t1</t>
  </si>
  <si>
    <t>mink, 0-5000 cages
(30 hours form, 35 hours narrative)</t>
  </si>
  <si>
    <t>t2</t>
  </si>
  <si>
    <t>mink, over 5000 cages
(40 hours form, 50 hours narrative)</t>
  </si>
  <si>
    <t>u</t>
  </si>
  <si>
    <t>fish farm
(40 hours form, 50 hours narrative)</t>
  </si>
  <si>
    <t>v</t>
  </si>
  <si>
    <t>hog farm
(40 hours form, 50 hours narrative)</t>
  </si>
  <si>
    <t>w</t>
  </si>
  <si>
    <r>
      <t xml:space="preserve">The </t>
    </r>
    <r>
      <rPr>
        <sz val="10"/>
        <color rgb="FFFF0000"/>
        <rFont val="Arial"/>
        <family val="2"/>
      </rPr>
      <t xml:space="preserve">RED </t>
    </r>
    <r>
      <rPr>
        <sz val="10"/>
        <rFont val="Arial"/>
        <family val="2"/>
      </rPr>
      <t>cells will be filled in automatically as you enter data in the "Hours" tabs.</t>
    </r>
  </si>
  <si>
    <t>Appendix 1, Residential Assignments</t>
  </si>
  <si>
    <t>Appx 2, General (Commercial) Assignments</t>
  </si>
  <si>
    <t>employee relocation counsel reports completed on currently accepted Employee Relocation Counsel form</t>
  </si>
  <si>
    <t>commercial, multi-unit, industrial or other nonresidential use acreage, 100 acres or more, income approach to value</t>
  </si>
  <si>
    <t>cattle ranches, over 1000 head
(40 hours form, 50 hours narrative)</t>
  </si>
  <si>
    <t>Report
Date 
(In Order)</t>
  </si>
  <si>
    <t>Neighborhood Description</t>
  </si>
  <si>
    <t>Interior Inspection</t>
  </si>
  <si>
    <t>Market Conditions</t>
  </si>
  <si>
    <t>Improvement Cost Estimate</t>
  </si>
  <si>
    <t>Income Value Estimate</t>
  </si>
  <si>
    <t>Sales Comparison Value Estimate</t>
  </si>
  <si>
    <t>Final Reconciliation</t>
  </si>
  <si>
    <t>Appraisal Report Preparation</t>
  </si>
  <si>
    <t>Restricted Appraisal Report Preparation</t>
  </si>
  <si>
    <t>Highest &amp; Best Use Analysis</t>
  </si>
  <si>
    <t>b</t>
  </si>
  <si>
    <t>Total Hours</t>
  </si>
  <si>
    <t>~Rule #</t>
  </si>
  <si>
    <t>~Task description on next tab</t>
  </si>
  <si>
    <t>Land Value Estimate/Land Segregation (rule f)</t>
  </si>
  <si>
    <t>one-unit dwelling, above-grade living area less than 4,000 sq ft</t>
  </si>
  <si>
    <t>Task</t>
  </si>
  <si>
    <t>Highest and Best Use Analysis</t>
  </si>
  <si>
    <t>Exterior Inspection</t>
  </si>
  <si>
    <t>Land Value Estimate</t>
  </si>
  <si>
    <t>one-unit dwelling, above-grade living area 4,000 sq ft or more</t>
  </si>
  <si>
    <t>1-3</t>
  </si>
  <si>
    <t>**may earn up to 60 hours**</t>
  </si>
  <si>
    <t>**may earn up to 40 hours**</t>
  </si>
  <si>
    <t>l1a</t>
  </si>
  <si>
    <t>**10 hours form, 15 hours narrative**</t>
  </si>
  <si>
    <t>**15 hours form, 25 hours narrative**</t>
  </si>
  <si>
    <t>**25 hours form, 40 hours narrative**</t>
  </si>
  <si>
    <t>**40 hours form, 50 hours narrative**</t>
  </si>
  <si>
    <t>**20 hours form, 40 hours narrative**</t>
  </si>
  <si>
    <t>**15 hours form, 20 hours narrative**</t>
  </si>
  <si>
    <t>**25 hours form, 30 hours narrative**</t>
  </si>
  <si>
    <t>l1b</t>
  </si>
  <si>
    <t>**12.5 hours form, 20 hours narrative**</t>
  </si>
  <si>
    <t>l1c</t>
  </si>
  <si>
    <t>l1d</t>
  </si>
  <si>
    <t>l1e</t>
  </si>
  <si>
    <t>farm and ranch appraisals, dry farm, 1 to less than 1280 acres
(15 hours form, 25 hours narrative)</t>
  </si>
  <si>
    <t>farm and ranch appraisals, dry farm, 1280 acres or more
(20 hours form, 40 hours narrative)</t>
  </si>
  <si>
    <t>**30 hours form, 40 hours narrative**</t>
  </si>
  <si>
    <t>**35 hours form, 45 hours narrative**</t>
  </si>
  <si>
    <t>**20 hours form, 25 hours narrative**</t>
  </si>
  <si>
    <t>**30 hours form, 35 hours narrative**</t>
  </si>
  <si>
    <t>**may earn up to 100 hours**</t>
  </si>
  <si>
    <t>nursing home, rest home, care facilities, 80 beds or more</t>
  </si>
  <si>
    <t>industrial or warehouse building, 20,000 sq ft or more, single tenant</t>
  </si>
  <si>
    <t>industrial or warehouse building, 20,000 sq ft or more, multiple tenants</t>
  </si>
  <si>
    <t>office buildings, 10,000 sq ft or more, single tenant</t>
  </si>
  <si>
    <t>retail buildings, 10,000 sq ft or more, single tenant</t>
  </si>
  <si>
    <t>farm and ranch appraisals, irrigated cropland, pasture other than rangeland, 1 to less than 11 acres
(10 hours form, 15 hours narrative)</t>
  </si>
  <si>
    <t>farm and ranch appraisals, irrigated cropland, pasture other than rangeland, 11 to less than 40 acres
(12.5 hours form, 20 hours narrative)</t>
  </si>
  <si>
    <t>farm and ranch appraisals, irrigated cropland, pasture other than rangeland, 40 to less than 160 acres
(15 hours form, 25 hours narrative)</t>
  </si>
  <si>
    <t>farm and ranch appraisals, irrigated cropland, pasture other than rangeland, 160 to less than 1280 acres
(25 hours form, 40 hours narrative)</t>
  </si>
  <si>
    <t>farm and ranch appraisals, irrigated cropland, pasture other than rangeland, 1280 acres or more
(40 hours form, 50 hours narrative)</t>
  </si>
  <si>
    <t>dairy, including all improvements except a dwelling, 0-100 head
(20 hours form, 25 hours narrative)</t>
  </si>
  <si>
    <t>orchards, up to 50 acres
(30 hours form, 40 hours narrative)</t>
  </si>
  <si>
    <t>Exterior Inspection/Site Inspection (rule e)</t>
  </si>
  <si>
    <t>7-42</t>
  </si>
  <si>
    <t>over 25 dwellings (70 hours maximum)</t>
  </si>
  <si>
    <t>1-25 dwellings (7 hours per dwelling, up to a maximum of 42 hours)</t>
  </si>
  <si>
    <t>residential lots, 1-4 unit</t>
  </si>
  <si>
    <t>Site Inspection</t>
  </si>
  <si>
    <t>over 25 lots (50 hours maximum)</t>
  </si>
  <si>
    <t>small parcel of less than 20 acres</t>
  </si>
  <si>
    <t>vacant land, 20-640 acres</t>
  </si>
  <si>
    <t>recreational, farm, or timber acreage suitable for a house site</t>
  </si>
  <si>
    <t>up to 10 acres</t>
  </si>
  <si>
    <t>all other unusual structures or acreage which are much larger or more complex than typical properties</t>
  </si>
  <si>
    <t>How many COMMERCIAL hours did you submit to be Licensed and/or Certified Residential?</t>
  </si>
  <si>
    <t>Client</t>
  </si>
  <si>
    <t>File #</t>
  </si>
  <si>
    <t>Exterior Inspection or Site Inspection</t>
  </si>
  <si>
    <t>Rule #</t>
  </si>
  <si>
    <t>Property Type</t>
  </si>
  <si>
    <t>multiple lots in the same subdivision which lots are substantially similar</t>
  </si>
  <si>
    <t>1-25 lots (5 hours per lot, up to a maximum of 30 hours)</t>
  </si>
  <si>
    <t>10 acres or more</t>
  </si>
  <si>
    <t>Range</t>
  </si>
  <si>
    <t>all other unusual structures or assignments that are much larger or more complex than the properties described in (a) to (h) 
(5-100 hours, per board decision)</t>
  </si>
  <si>
    <t>**may earn up to 100 hours per board decision**</t>
  </si>
  <si>
    <t>Supervisor Signature (on date submitted to DRE)</t>
  </si>
  <si>
    <t>A</t>
  </si>
  <si>
    <t xml:space="preserve">A </t>
  </si>
  <si>
    <t>1-10</t>
  </si>
  <si>
    <t>20-40</t>
  </si>
  <si>
    <t>10-50</t>
  </si>
  <si>
    <t>multiple one-unit dwellings in the same subdivision or condominium project, which dwellings are substantially similar</t>
  </si>
  <si>
    <t>two-to-four unit dwelling</t>
  </si>
  <si>
    <t>review of appendix 2 appraisals with no opinion of value developed as part of the review, performed in conjunction with investigations by government agencies</t>
  </si>
  <si>
    <t>office buildings, 10,000 sq ft or more, multiple tenants</t>
  </si>
  <si>
    <t>entire condominium projects, using income approach to value, 5-30 unit project</t>
  </si>
  <si>
    <t>entire condominium projects, using income approach to value, 31 or more unit project</t>
  </si>
  <si>
    <t>retail buildings, 10,000 sq ft or more, multiple tenants</t>
  </si>
  <si>
    <t>commercial, multi-unit, industrial or other nonresidential use acreage, 1 to less than 100 acres</t>
  </si>
  <si>
    <t>feasibility or market analysis
(5-100 hours, each per board decision, up to a maximum of 500 hours for all feasibility studies)</t>
  </si>
  <si>
    <t>*Property Type column:  1) Single Family, 2) Condo, 3) 2-4 Unit, 7) Res Land, 8) Other (Use Appendix 2 for Commercial Properties)</t>
  </si>
  <si>
    <t>1) Applicant: Indicate to which portions of the assignment you contributed by putting an "x" in the appropriate columns.   (Applicant "A" columns)</t>
  </si>
  <si>
    <t xml:space="preserve">2) Supervisor: (Use these columns only if the assignment was supervised)  Enter "P", "C" or  "R" to indicate whether you had: 
P –  Primary Responsibility  C – Co-appraised  
R – Reviewed and Approved, for each portion of the assignment (Supervisor "S" columns) </t>
  </si>
  <si>
    <t xml:space="preserve">2) Supervisor: (Use these columns only if the assignment was supervised) Enter "P", "C" or "R" to indicate whether you had: P – Primary Responsibility  
C – Co-appraised R – Reviewed and Approved, for each portion of the assignment (Supervisor "S" columns) </t>
  </si>
  <si>
    <t>Appraisals of vacant land</t>
  </si>
  <si>
    <t>Allowable Hours (No more than 250 hours submitted can come from vacant land appraisals)</t>
  </si>
  <si>
    <t>Total ALLOWABLE Hours
(Minimum 1,000 hours since becoming Licensed Residential)</t>
  </si>
  <si>
    <t>Total Commercial Hours
(Minimum 1,500 hours)</t>
  </si>
  <si>
    <t>Allow-able Hours</t>
  </si>
  <si>
    <t>Hours Worked</t>
  </si>
  <si>
    <r>
      <t xml:space="preserve">Supervisor Signature: </t>
    </r>
    <r>
      <rPr>
        <u/>
        <sz val="10"/>
        <rFont val="Arial"/>
        <family val="2"/>
      </rPr>
      <t xml:space="preserve">                                                          </t>
    </r>
    <r>
      <rPr>
        <sz val="10"/>
        <rFont val="Arial"/>
        <family val="2"/>
      </rPr>
      <t xml:space="preserve"> Date:</t>
    </r>
    <r>
      <rPr>
        <u/>
        <sz val="10"/>
        <rFont val="Arial"/>
        <family val="2"/>
      </rPr>
      <t xml:space="preserve">               .</t>
    </r>
  </si>
  <si>
    <t>Supervisor Printed Name (1 Sup. per page):</t>
  </si>
  <si>
    <t>Each Supervisor needs to be on a separate page.  
Page breaks are noted by a red box in Column A.</t>
  </si>
  <si>
    <t>Max Hours</t>
  </si>
  <si>
    <t>Max hours</t>
  </si>
  <si>
    <r>
      <t xml:space="preserve">Supervisor Signature: </t>
    </r>
    <r>
      <rPr>
        <u/>
        <sz val="10"/>
        <rFont val="Arial"/>
        <family val="2"/>
      </rPr>
      <t xml:space="preserve">                                                         </t>
    </r>
    <r>
      <rPr>
        <sz val="10"/>
        <rFont val="Arial"/>
        <family val="2"/>
      </rPr>
      <t xml:space="preserve"> Date:</t>
    </r>
    <r>
      <rPr>
        <u/>
        <sz val="10"/>
        <rFont val="Arial"/>
        <family val="2"/>
      </rPr>
      <t xml:space="preserve">               .</t>
    </r>
  </si>
  <si>
    <t>Hours submitted from Appendix 1 (Tab found at the bottom of this sheet)</t>
  </si>
  <si>
    <t>All other hours submitted from Appendix 2 (Tab found at the bottom of this sheet)</t>
  </si>
  <si>
    <t>*Property Type column:  4) Commercial, 5) Industrial, 6) Agricultural, 7) Comm Land, 8) Other (Use Appendix 1 for Residential Properties)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</si>
</sst>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0"/>
      <name val="Arial"/>
      <family val="2"/>
    </font>
    <font>
      <b/>
      <sz val="9"/>
      <name val="Arial"/>
      <family val="2"/>
    </font>
    <font>
      <sz val="20"/>
      <name val="Arial"/>
      <family val="2"/>
    </font>
    <font>
      <sz val="11"/>
      <name val="Calibri"/>
      <family val="2"/>
    </font>
    <font>
      <sz val="10"/>
      <color rgb="FFFF0000"/>
      <name val="Arial"/>
      <family val="2"/>
    </font>
    <font>
      <sz val="18"/>
      <name val="Arial"/>
      <family val="2"/>
    </font>
    <font>
      <u/>
      <sz val="10"/>
      <name val="Arial"/>
      <family val="2"/>
    </font>
    <font>
      <b/>
      <sz val="16"/>
      <name val="Arial"/>
      <family val="2"/>
    </font>
    <font>
      <sz val="10"/>
      <color theme="0"/>
      <name val="Arial"/>
      <family val="2"/>
    </font>
    <font>
      <sz val="7"/>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26"/>
      </patternFill>
    </fill>
    <fill>
      <patternFill patternType="solid">
        <fgColor indexed="9"/>
        <bgColor indexed="64"/>
      </patternFill>
    </fill>
    <fill>
      <patternFill patternType="solid">
        <fgColor theme="0"/>
        <bgColor indexed="26"/>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rgb="FF00B0F0"/>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000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right style="thin">
        <color indexed="8"/>
      </right>
      <top style="thin">
        <color indexed="64"/>
      </top>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0" fontId="6"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14" fillId="0" borderId="0"/>
    <xf numFmtId="0" fontId="14" fillId="4" borderId="7" applyNumberFormat="0" applyFont="0" applyAlignment="0" applyProtection="0"/>
    <xf numFmtId="0" fontId="15" fillId="2"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32">
    <xf numFmtId="0" fontId="0" fillId="0" borderId="0" xfId="0"/>
    <xf numFmtId="0" fontId="14" fillId="0" borderId="0" xfId="0" applyFont="1"/>
    <xf numFmtId="0" fontId="14" fillId="0" borderId="15" xfId="0" applyFont="1" applyBorder="1" applyAlignment="1">
      <alignment wrapText="1"/>
    </xf>
    <xf numFmtId="0" fontId="0" fillId="0" borderId="15" xfId="0" applyBorder="1"/>
    <xf numFmtId="0" fontId="14" fillId="0" borderId="15" xfId="0" applyFont="1" applyBorder="1"/>
    <xf numFmtId="0" fontId="14" fillId="0" borderId="15" xfId="0" applyFont="1" applyBorder="1" applyAlignment="1">
      <alignment horizontal="right"/>
    </xf>
    <xf numFmtId="0" fontId="14" fillId="0" borderId="10" xfId="37" applyFont="1" applyBorder="1" applyAlignment="1" applyProtection="1">
      <alignment horizontal="center"/>
      <protection locked="0"/>
    </xf>
    <xf numFmtId="0" fontId="14" fillId="0" borderId="13" xfId="37" applyFont="1" applyBorder="1" applyAlignment="1" applyProtection="1">
      <alignment horizontal="center"/>
      <protection locked="0"/>
    </xf>
    <xf numFmtId="0" fontId="14" fillId="0" borderId="15" xfId="37" applyFont="1" applyBorder="1" applyAlignment="1" applyProtection="1">
      <alignment horizontal="center"/>
      <protection locked="0"/>
    </xf>
    <xf numFmtId="0" fontId="14" fillId="0" borderId="15" xfId="37" applyFont="1" applyBorder="1" applyAlignment="1" applyProtection="1">
      <protection locked="0"/>
    </xf>
    <xf numFmtId="0" fontId="14" fillId="20" borderId="15" xfId="37" applyFont="1" applyFill="1" applyBorder="1" applyAlignment="1" applyProtection="1">
      <alignment horizontal="center"/>
      <protection locked="0"/>
    </xf>
    <xf numFmtId="0" fontId="14" fillId="21" borderId="15" xfId="37" applyFont="1" applyFill="1" applyBorder="1" applyAlignment="1" applyProtection="1">
      <alignment horizontal="center"/>
      <protection locked="0"/>
    </xf>
    <xf numFmtId="0" fontId="14" fillId="22" borderId="15" xfId="37" applyFont="1" applyFill="1" applyBorder="1" applyAlignment="1" applyProtection="1">
      <alignment horizontal="center"/>
      <protection locked="0"/>
    </xf>
    <xf numFmtId="0" fontId="14" fillId="23" borderId="15" xfId="37" applyFont="1" applyFill="1" applyBorder="1" applyAlignment="1" applyProtection="1">
      <alignment horizontal="center"/>
      <protection locked="0"/>
    </xf>
    <xf numFmtId="0" fontId="14" fillId="0" borderId="15" xfId="0" applyFont="1" applyFill="1" applyBorder="1"/>
    <xf numFmtId="0" fontId="0" fillId="0" borderId="15" xfId="0" applyFont="1" applyFill="1" applyBorder="1"/>
    <xf numFmtId="0" fontId="0" fillId="0" borderId="0" xfId="0" applyAlignment="1">
      <alignment textRotation="90"/>
    </xf>
    <xf numFmtId="2" fontId="0" fillId="0" borderId="0" xfId="0" applyNumberFormat="1"/>
    <xf numFmtId="2" fontId="14" fillId="0" borderId="15" xfId="37" applyNumberFormat="1" applyFont="1" applyBorder="1" applyAlignment="1" applyProtection="1">
      <alignment horizontal="center"/>
      <protection locked="0"/>
    </xf>
    <xf numFmtId="0" fontId="0" fillId="0" borderId="17" xfId="0" applyBorder="1"/>
    <xf numFmtId="0" fontId="0" fillId="0" borderId="18" xfId="0" applyBorder="1"/>
    <xf numFmtId="0" fontId="0" fillId="0" borderId="19" xfId="0" applyBorder="1"/>
    <xf numFmtId="0" fontId="0" fillId="0" borderId="22" xfId="0" applyBorder="1"/>
    <xf numFmtId="0" fontId="27" fillId="0" borderId="0" xfId="0" applyFont="1"/>
    <xf numFmtId="0" fontId="14" fillId="0" borderId="19" xfId="0" applyFont="1" applyBorder="1"/>
    <xf numFmtId="0" fontId="14" fillId="0" borderId="21" xfId="0" applyFont="1" applyBorder="1"/>
    <xf numFmtId="0" fontId="27" fillId="0" borderId="0" xfId="0" applyFont="1" applyAlignment="1">
      <alignment wrapText="1"/>
    </xf>
    <xf numFmtId="17" fontId="14" fillId="0" borderId="0" xfId="0" quotePrefix="1" applyNumberFormat="1" applyFont="1"/>
    <xf numFmtId="0" fontId="14" fillId="0" borderId="15" xfId="0" applyNumberFormat="1" applyFont="1" applyBorder="1" applyAlignment="1">
      <alignment horizontal="right"/>
    </xf>
    <xf numFmtId="0" fontId="14" fillId="0" borderId="15" xfId="0" applyNumberFormat="1" applyFont="1" applyFill="1" applyBorder="1" applyAlignment="1">
      <alignment horizontal="right"/>
    </xf>
    <xf numFmtId="0" fontId="14" fillId="0" borderId="0" xfId="0" applyFont="1" applyAlignment="1">
      <alignment textRotation="90"/>
    </xf>
    <xf numFmtId="0" fontId="14" fillId="0" borderId="19" xfId="0" applyFont="1" applyBorder="1" applyAlignment="1">
      <alignment wrapText="1"/>
    </xf>
    <xf numFmtId="17" fontId="14" fillId="0" borderId="20" xfId="0" quotePrefix="1" applyNumberFormat="1" applyFont="1" applyBorder="1" applyAlignment="1">
      <alignment horizontal="right"/>
    </xf>
    <xf numFmtId="0" fontId="14" fillId="0" borderId="20" xfId="0" quotePrefix="1" applyNumberFormat="1" applyFont="1" applyBorder="1" applyAlignment="1">
      <alignment horizontal="right"/>
    </xf>
    <xf numFmtId="14" fontId="14" fillId="0" borderId="27" xfId="37" applyNumberFormat="1" applyFont="1" applyBorder="1" applyAlignment="1" applyProtection="1">
      <alignment horizontal="center"/>
      <protection locked="0"/>
    </xf>
    <xf numFmtId="14" fontId="14" fillId="0" borderId="28" xfId="37" applyNumberFormat="1" applyFont="1" applyBorder="1" applyAlignment="1" applyProtection="1">
      <alignment horizontal="center"/>
      <protection locked="0"/>
    </xf>
    <xf numFmtId="14" fontId="14" fillId="0" borderId="29" xfId="37" applyNumberFormat="1" applyFont="1" applyBorder="1" applyAlignment="1" applyProtection="1">
      <alignment horizontal="center"/>
      <protection locked="0"/>
    </xf>
    <xf numFmtId="0" fontId="14" fillId="0" borderId="29" xfId="37" applyFont="1" applyBorder="1" applyAlignment="1" applyProtection="1">
      <alignment horizontal="center"/>
      <protection locked="0"/>
    </xf>
    <xf numFmtId="0" fontId="14" fillId="0" borderId="28" xfId="37" applyFont="1" applyBorder="1" applyAlignment="1" applyProtection="1">
      <alignment horizontal="center"/>
      <protection locked="0"/>
    </xf>
    <xf numFmtId="0" fontId="14" fillId="0" borderId="25" xfId="37" applyFont="1" applyFill="1" applyBorder="1" applyAlignment="1" applyProtection="1">
      <alignment horizontal="center"/>
      <protection locked="0"/>
    </xf>
    <xf numFmtId="0" fontId="14" fillId="0" borderId="26" xfId="37" applyFont="1" applyFill="1" applyBorder="1" applyAlignment="1" applyProtection="1">
      <alignment horizontal="center"/>
      <protection locked="0"/>
    </xf>
    <xf numFmtId="14" fontId="14" fillId="0" borderId="15" xfId="37" applyNumberFormat="1" applyFont="1" applyBorder="1" applyAlignment="1" applyProtection="1">
      <alignment horizontal="center"/>
      <protection locked="0"/>
    </xf>
    <xf numFmtId="2" fontId="0" fillId="0" borderId="20" xfId="0" applyNumberFormat="1" applyBorder="1"/>
    <xf numFmtId="2" fontId="0" fillId="0" borderId="22" xfId="0" applyNumberFormat="1" applyBorder="1"/>
    <xf numFmtId="17" fontId="14" fillId="0" borderId="15" xfId="0" quotePrefix="1" applyNumberFormat="1" applyFont="1" applyBorder="1" applyAlignment="1">
      <alignment horizontal="right"/>
    </xf>
    <xf numFmtId="2" fontId="14" fillId="0" borderId="20" xfId="0" applyNumberFormat="1" applyFont="1" applyBorder="1"/>
    <xf numFmtId="2" fontId="14" fillId="0" borderId="20" xfId="0" quotePrefix="1" applyNumberFormat="1" applyFont="1" applyBorder="1" applyAlignment="1">
      <alignment horizontal="right"/>
    </xf>
    <xf numFmtId="2" fontId="14" fillId="0" borderId="20" xfId="0" quotePrefix="1" applyNumberFormat="1" applyFont="1" applyBorder="1"/>
    <xf numFmtId="0" fontId="27" fillId="0" borderId="15" xfId="0" applyFont="1" applyBorder="1" applyAlignment="1">
      <alignment wrapText="1"/>
    </xf>
    <xf numFmtId="0" fontId="14" fillId="0" borderId="15" xfId="37" applyFont="1" applyFill="1" applyBorder="1" applyAlignment="1" applyProtection="1">
      <alignment horizontal="center"/>
      <protection locked="0"/>
    </xf>
    <xf numFmtId="0" fontId="14" fillId="0" borderId="15" xfId="37" applyFont="1" applyFill="1" applyBorder="1" applyAlignment="1" applyProtection="1">
      <protection locked="0"/>
    </xf>
    <xf numFmtId="0" fontId="28" fillId="0" borderId="0" xfId="0" applyFont="1"/>
    <xf numFmtId="2" fontId="14" fillId="0" borderId="15" xfId="37" applyNumberFormat="1" applyFont="1" applyBorder="1" applyAlignment="1" applyProtection="1">
      <alignment horizontal="center"/>
    </xf>
    <xf numFmtId="0" fontId="28" fillId="0" borderId="14" xfId="0" applyFont="1" applyFill="1" applyBorder="1"/>
    <xf numFmtId="0" fontId="0" fillId="0" borderId="0" xfId="0" applyProtection="1">
      <protection locked="0"/>
    </xf>
    <xf numFmtId="0" fontId="0" fillId="29" borderId="0" xfId="0" applyFill="1" applyProtection="1">
      <protection locked="0"/>
    </xf>
    <xf numFmtId="0" fontId="14" fillId="0" borderId="15" xfId="0" applyFont="1" applyBorder="1" applyAlignment="1" applyProtection="1">
      <alignment horizontal="center"/>
      <protection locked="0"/>
    </xf>
    <xf numFmtId="0" fontId="14" fillId="0" borderId="0" xfId="37" applyProtection="1">
      <protection locked="0"/>
    </xf>
    <xf numFmtId="0" fontId="20" fillId="21" borderId="15" xfId="37" applyFont="1" applyFill="1" applyBorder="1" applyAlignment="1" applyProtection="1">
      <alignment horizontal="center"/>
      <protection locked="0"/>
    </xf>
    <xf numFmtId="0" fontId="14" fillId="21" borderId="15" xfId="0" applyFont="1" applyFill="1" applyBorder="1" applyProtection="1">
      <protection locked="0"/>
    </xf>
    <xf numFmtId="0" fontId="14" fillId="0" borderId="15" xfId="0" applyFont="1" applyBorder="1" applyAlignment="1" applyProtection="1">
      <protection locked="0"/>
    </xf>
    <xf numFmtId="0" fontId="14" fillId="0" borderId="14" xfId="0" applyFont="1" applyBorder="1" applyAlignment="1" applyProtection="1">
      <alignment horizontal="center"/>
      <protection locked="0"/>
    </xf>
    <xf numFmtId="0" fontId="14" fillId="0" borderId="11" xfId="37" applyFont="1" applyBorder="1" applyAlignment="1" applyProtection="1">
      <alignment horizontal="center"/>
      <protection locked="0"/>
    </xf>
    <xf numFmtId="0" fontId="14" fillId="0" borderId="11" xfId="0" applyFont="1" applyBorder="1" applyAlignment="1" applyProtection="1">
      <alignment horizontal="center"/>
      <protection locked="0"/>
    </xf>
    <xf numFmtId="0" fontId="0" fillId="0" borderId="0" xfId="0" applyFill="1" applyProtection="1">
      <protection locked="0"/>
    </xf>
    <xf numFmtId="0" fontId="22" fillId="0" borderId="0" xfId="0" applyFont="1" applyBorder="1" applyAlignment="1" applyProtection="1">
      <alignment vertical="center"/>
      <protection locked="0"/>
    </xf>
    <xf numFmtId="0" fontId="0" fillId="0" borderId="0" xfId="0" applyBorder="1" applyProtection="1">
      <protection locked="0"/>
    </xf>
    <xf numFmtId="0" fontId="23" fillId="0" borderId="0" xfId="0" applyFont="1" applyBorder="1" applyProtection="1">
      <protection locked="0"/>
    </xf>
    <xf numFmtId="0" fontId="14" fillId="0" borderId="0" xfId="0" applyFont="1" applyBorder="1" applyProtection="1">
      <protection locked="0"/>
    </xf>
    <xf numFmtId="0" fontId="14" fillId="0" borderId="0" xfId="0" applyFont="1" applyBorder="1" applyAlignment="1" applyProtection="1">
      <alignment wrapText="1"/>
      <protection locked="0"/>
    </xf>
    <xf numFmtId="0" fontId="14" fillId="0" borderId="15" xfId="0" applyFont="1" applyBorder="1" applyAlignment="1" applyProtection="1">
      <alignment wrapText="1"/>
      <protection locked="0"/>
    </xf>
    <xf numFmtId="0" fontId="14" fillId="0" borderId="15" xfId="0" applyFont="1" applyBorder="1" applyProtection="1">
      <protection locked="0"/>
    </xf>
    <xf numFmtId="0" fontId="0" fillId="0" borderId="15" xfId="0" applyBorder="1" applyProtection="1">
      <protection locked="0"/>
    </xf>
    <xf numFmtId="0" fontId="14" fillId="0" borderId="0" xfId="0" applyFont="1" applyProtection="1">
      <protection locked="0"/>
    </xf>
    <xf numFmtId="0" fontId="14" fillId="0" borderId="16" xfId="0" applyFont="1" applyBorder="1" applyProtection="1">
      <protection locked="0"/>
    </xf>
    <xf numFmtId="0" fontId="0" fillId="0" borderId="23" xfId="0" applyBorder="1" applyProtection="1">
      <protection locked="0"/>
    </xf>
    <xf numFmtId="0" fontId="0" fillId="0" borderId="24" xfId="0" applyBorder="1" applyProtection="1">
      <protection locked="0"/>
    </xf>
    <xf numFmtId="0" fontId="14" fillId="27" borderId="15" xfId="0" applyFont="1" applyFill="1" applyBorder="1" applyAlignment="1" applyProtection="1">
      <alignment wrapText="1"/>
      <protection locked="0"/>
    </xf>
    <xf numFmtId="0" fontId="14" fillId="28" borderId="15" xfId="0" applyFont="1" applyFill="1" applyBorder="1" applyAlignment="1" applyProtection="1">
      <alignment wrapText="1"/>
      <protection locked="0"/>
    </xf>
    <xf numFmtId="2" fontId="0" fillId="0" borderId="0" xfId="0" applyNumberFormat="1" applyFill="1" applyBorder="1" applyProtection="1">
      <protection locked="0"/>
    </xf>
    <xf numFmtId="2" fontId="0" fillId="26" borderId="15" xfId="0" applyNumberFormat="1" applyFill="1" applyBorder="1" applyProtection="1"/>
    <xf numFmtId="0" fontId="0" fillId="0" borderId="0" xfId="0" applyProtection="1"/>
    <xf numFmtId="0" fontId="20" fillId="0" borderId="0" xfId="37" applyFont="1" applyBorder="1" applyAlignment="1" applyProtection="1">
      <alignment wrapText="1"/>
    </xf>
    <xf numFmtId="0" fontId="14" fillId="0" borderId="0" xfId="37" applyFont="1" applyBorder="1" applyAlignment="1" applyProtection="1">
      <alignment wrapText="1"/>
    </xf>
    <xf numFmtId="0" fontId="0" fillId="0" borderId="0" xfId="0" applyAlignment="1" applyProtection="1"/>
    <xf numFmtId="0" fontId="0" fillId="0" borderId="0" xfId="0" applyAlignment="1" applyProtection="1">
      <alignment horizontal="left" wrapText="1"/>
    </xf>
    <xf numFmtId="0" fontId="0" fillId="0" borderId="0" xfId="0" applyBorder="1" applyAlignment="1" applyProtection="1"/>
    <xf numFmtId="0" fontId="19" fillId="0" borderId="15" xfId="37" applyFont="1" applyBorder="1" applyAlignment="1" applyProtection="1">
      <alignment horizontal="center"/>
    </xf>
    <xf numFmtId="0" fontId="19" fillId="0" borderId="15" xfId="0" applyFont="1" applyBorder="1" applyAlignment="1" applyProtection="1">
      <alignment horizontal="center"/>
    </xf>
    <xf numFmtId="0" fontId="0" fillId="0" borderId="15" xfId="0" applyBorder="1" applyAlignment="1" applyProtection="1">
      <alignment horizontal="center"/>
      <protection locked="0"/>
    </xf>
    <xf numFmtId="0" fontId="14" fillId="0" borderId="15" xfId="0" applyFont="1" applyBorder="1" applyAlignment="1" applyProtection="1">
      <alignment horizontal="center" wrapText="1"/>
      <protection locked="0"/>
    </xf>
    <xf numFmtId="0" fontId="19" fillId="0" borderId="15" xfId="0" applyFont="1" applyBorder="1" applyAlignment="1" applyProtection="1">
      <alignment horizontal="center" textRotation="90"/>
    </xf>
    <xf numFmtId="0" fontId="19" fillId="0" borderId="15" xfId="37" applyFont="1" applyBorder="1" applyAlignment="1" applyProtection="1">
      <alignment horizontal="center" textRotation="90"/>
    </xf>
    <xf numFmtId="0" fontId="14" fillId="0" borderId="0" xfId="37" applyFont="1" applyAlignment="1" applyProtection="1">
      <alignment horizontal="left" wrapText="1"/>
    </xf>
    <xf numFmtId="0" fontId="14" fillId="0" borderId="0" xfId="37" applyFont="1" applyAlignment="1" applyProtection="1">
      <alignment wrapText="1"/>
    </xf>
    <xf numFmtId="0" fontId="14" fillId="0" borderId="0" xfId="0" applyFont="1" applyAlignment="1" applyProtection="1">
      <alignment horizontal="left" wrapText="1"/>
    </xf>
    <xf numFmtId="0" fontId="0" fillId="0" borderId="0" xfId="0" applyAlignment="1" applyProtection="1">
      <alignment horizontal="left" wrapText="1"/>
    </xf>
    <xf numFmtId="0" fontId="21" fillId="18" borderId="15" xfId="37" applyFont="1" applyFill="1" applyBorder="1" applyAlignment="1" applyProtection="1">
      <alignment horizontal="center" vertical="center" wrapText="1"/>
    </xf>
    <xf numFmtId="0" fontId="20" fillId="19" borderId="11" xfId="0" quotePrefix="1" applyFont="1" applyFill="1" applyBorder="1" applyAlignment="1" applyProtection="1">
      <alignment horizontal="center" textRotation="90" wrapText="1"/>
    </xf>
    <xf numFmtId="0" fontId="20" fillId="19" borderId="12" xfId="0" applyFont="1" applyFill="1" applyBorder="1" applyAlignment="1" applyProtection="1">
      <alignment horizontal="center" textRotation="90" wrapText="1"/>
    </xf>
    <xf numFmtId="0" fontId="25" fillId="25" borderId="0" xfId="0" applyFont="1" applyFill="1" applyAlignment="1" applyProtection="1">
      <alignment horizontal="center"/>
    </xf>
    <xf numFmtId="0" fontId="21" fillId="18" borderId="16" xfId="37" applyFont="1" applyFill="1" applyBorder="1" applyAlignment="1" applyProtection="1">
      <alignment horizontal="center" vertical="center" wrapText="1"/>
    </xf>
    <xf numFmtId="0" fontId="20" fillId="0" borderId="0" xfId="37" applyFont="1" applyAlignment="1" applyProtection="1">
      <alignment horizontal="left" wrapText="1"/>
    </xf>
    <xf numFmtId="0" fontId="14" fillId="19" borderId="15" xfId="0" applyFont="1" applyFill="1" applyBorder="1" applyAlignment="1" applyProtection="1">
      <alignment horizontal="left" textRotation="90"/>
    </xf>
    <xf numFmtId="0" fontId="14" fillId="19" borderId="15" xfId="0" applyFont="1" applyFill="1" applyBorder="1" applyAlignment="1" applyProtection="1"/>
    <xf numFmtId="0" fontId="21" fillId="18" borderId="11" xfId="37" applyFont="1" applyFill="1" applyBorder="1" applyAlignment="1" applyProtection="1">
      <alignment horizontal="center" vertical="center" wrapText="1"/>
    </xf>
    <xf numFmtId="0" fontId="21" fillId="18" borderId="12" xfId="37" applyFont="1" applyFill="1" applyBorder="1" applyAlignment="1" applyProtection="1">
      <alignment horizontal="center" vertical="center" wrapText="1"/>
    </xf>
    <xf numFmtId="0" fontId="21" fillId="18" borderId="11" xfId="37" applyFont="1" applyFill="1" applyBorder="1" applyAlignment="1" applyProtection="1">
      <alignment horizontal="center" vertical="center"/>
    </xf>
    <xf numFmtId="0" fontId="21" fillId="18" borderId="12" xfId="37" applyFont="1" applyFill="1" applyBorder="1" applyAlignment="1" applyProtection="1">
      <alignment horizontal="center" vertical="center"/>
    </xf>
    <xf numFmtId="0" fontId="14" fillId="0" borderId="0" xfId="0" applyFont="1" applyAlignment="1" applyProtection="1">
      <alignment horizontal="left"/>
    </xf>
    <xf numFmtId="0" fontId="14" fillId="0" borderId="31" xfId="0" applyFont="1" applyBorder="1" applyAlignment="1" applyProtection="1">
      <alignment horizontal="left"/>
    </xf>
    <xf numFmtId="0" fontId="14" fillId="0" borderId="34" xfId="0" applyFont="1" applyBorder="1" applyAlignment="1" applyProtection="1">
      <alignment horizontal="left"/>
    </xf>
    <xf numFmtId="0" fontId="14" fillId="0" borderId="33" xfId="0" applyFont="1" applyBorder="1" applyAlignment="1" applyProtection="1">
      <alignment horizontal="left"/>
    </xf>
    <xf numFmtId="0" fontId="14" fillId="0" borderId="34" xfId="37" applyFont="1" applyBorder="1" applyAlignment="1" applyProtection="1">
      <alignment horizontal="center" wrapText="1"/>
    </xf>
    <xf numFmtId="0" fontId="14" fillId="0" borderId="34" xfId="37" applyFont="1" applyBorder="1" applyAlignment="1" applyProtection="1">
      <alignment horizontal="center"/>
    </xf>
    <xf numFmtId="0" fontId="19" fillId="0" borderId="29" xfId="0" applyFont="1" applyBorder="1" applyAlignment="1" applyProtection="1">
      <alignment horizontal="center" textRotation="90"/>
    </xf>
    <xf numFmtId="0" fontId="19" fillId="0" borderId="30" xfId="0" applyFont="1" applyBorder="1" applyAlignment="1" applyProtection="1">
      <alignment horizontal="center" textRotation="90"/>
    </xf>
    <xf numFmtId="0" fontId="19" fillId="0" borderId="27" xfId="0" applyFont="1" applyBorder="1" applyAlignment="1" applyProtection="1">
      <alignment horizontal="center" textRotation="90"/>
    </xf>
    <xf numFmtId="0" fontId="19" fillId="0" borderId="31" xfId="0" applyFont="1" applyBorder="1" applyAlignment="1" applyProtection="1">
      <alignment horizontal="center" textRotation="90"/>
    </xf>
    <xf numFmtId="0" fontId="19" fillId="0" borderId="32" xfId="0" applyFont="1" applyBorder="1" applyAlignment="1" applyProtection="1">
      <alignment horizontal="center" textRotation="90"/>
    </xf>
    <xf numFmtId="0" fontId="19" fillId="0" borderId="33" xfId="0" applyFont="1" applyBorder="1" applyAlignment="1" applyProtection="1">
      <alignment horizontal="center" textRotation="90"/>
    </xf>
    <xf numFmtId="0" fontId="19" fillId="0" borderId="29" xfId="37" applyFont="1" applyBorder="1" applyAlignment="1" applyProtection="1">
      <alignment horizontal="center" textRotation="90"/>
    </xf>
    <xf numFmtId="0" fontId="19" fillId="0" borderId="30" xfId="37" applyFont="1" applyBorder="1" applyAlignment="1" applyProtection="1">
      <alignment horizontal="center" textRotation="90"/>
    </xf>
    <xf numFmtId="0" fontId="19" fillId="0" borderId="27" xfId="37" applyFont="1" applyBorder="1" applyAlignment="1" applyProtection="1">
      <alignment horizontal="center" textRotation="90"/>
    </xf>
    <xf numFmtId="0" fontId="19" fillId="0" borderId="31" xfId="37" applyFont="1" applyBorder="1" applyAlignment="1" applyProtection="1">
      <alignment horizontal="center" textRotation="90"/>
    </xf>
    <xf numFmtId="0" fontId="19" fillId="0" borderId="32" xfId="37" applyFont="1" applyBorder="1" applyAlignment="1" applyProtection="1">
      <alignment horizontal="center" textRotation="90"/>
    </xf>
    <xf numFmtId="0" fontId="19" fillId="0" borderId="33" xfId="37" applyFont="1" applyBorder="1" applyAlignment="1" applyProtection="1">
      <alignment horizontal="center" textRotation="90"/>
    </xf>
    <xf numFmtId="0" fontId="25" fillId="24" borderId="0" xfId="0" applyFont="1" applyFill="1" applyAlignment="1" applyProtection="1">
      <alignment horizontal="center"/>
    </xf>
    <xf numFmtId="0" fontId="29" fillId="0" borderId="15" xfId="0" applyFont="1" applyBorder="1" applyAlignment="1" applyProtection="1">
      <alignment horizontal="center"/>
      <protection locked="0"/>
    </xf>
    <xf numFmtId="0" fontId="29" fillId="0" borderId="15" xfId="37" applyFont="1" applyBorder="1" applyAlignment="1" applyProtection="1">
      <protection locked="0"/>
    </xf>
    <xf numFmtId="0" fontId="29" fillId="0" borderId="15" xfId="0" applyFont="1" applyBorder="1" applyAlignment="1" applyProtection="1">
      <protection locked="0"/>
    </xf>
    <xf numFmtId="0" fontId="29" fillId="0" borderId="0" xfId="0" applyFont="1" applyProtection="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Sheet1"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bgColor them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828675</xdr:colOff>
      <xdr:row>4</xdr:row>
      <xdr:rowOff>133350</xdr:rowOff>
    </xdr:to>
    <xdr:pic>
      <xdr:nvPicPr>
        <xdr:cNvPr id="2" name="Picture 1"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923925" cy="914400"/>
        </a:xfrm>
        <a:prstGeom prst="rect">
          <a:avLst/>
        </a:prstGeom>
        <a:noFill/>
        <a:ln w="9525">
          <a:noFill/>
          <a:miter lim="800000"/>
          <a:headEnd/>
          <a:tailEnd/>
        </a:ln>
      </xdr:spPr>
    </xdr:pic>
    <xdr:clientData/>
  </xdr:twoCellAnchor>
  <xdr:twoCellAnchor>
    <xdr:from>
      <xdr:col>1</xdr:col>
      <xdr:colOff>876299</xdr:colOff>
      <xdr:row>0</xdr:row>
      <xdr:rowOff>66674</xdr:rowOff>
    </xdr:from>
    <xdr:to>
      <xdr:col>6</xdr:col>
      <xdr:colOff>466724</xdr:colOff>
      <xdr:row>9</xdr:row>
      <xdr:rowOff>95249</xdr:rowOff>
    </xdr:to>
    <xdr:sp macro="" textlink="" fLocksText="0">
      <xdr:nvSpPr>
        <xdr:cNvPr id="3" name="TextBox 2"/>
        <xdr:cNvSpPr txBox="1"/>
      </xdr:nvSpPr>
      <xdr:spPr>
        <a:xfrm>
          <a:off x="1038224" y="66674"/>
          <a:ext cx="474345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Utah FEE Appraiser Experience Log</a:t>
          </a:r>
          <a:r>
            <a:rPr lang="en-US" sz="1600" baseline="0"/>
            <a:t> for </a:t>
          </a:r>
          <a:br>
            <a:rPr lang="en-US" sz="1600" baseline="0"/>
          </a:br>
          <a:r>
            <a:rPr lang="en-US" sz="1600" baseline="0">
              <a:solidFill>
                <a:srgbClr val="FF0000"/>
              </a:solidFill>
            </a:rPr>
            <a:t>CERTIFIED GENERAL</a:t>
          </a:r>
          <a:r>
            <a:rPr lang="en-US" sz="1600">
              <a:solidFill>
                <a:srgbClr val="FF0000"/>
              </a:solidFill>
            </a:rPr>
            <a:t> </a:t>
          </a:r>
        </a:p>
        <a:p>
          <a:endParaRPr lang="en-US" sz="1100"/>
        </a:p>
        <a:p>
          <a:r>
            <a:rPr lang="en-US" sz="1100"/>
            <a:t>Name of Appraiser Applicant:  </a:t>
          </a:r>
        </a:p>
        <a:p>
          <a:r>
            <a:rPr lang="en-US" sz="1100"/>
            <a:t>Appraiser Number:</a:t>
          </a:r>
        </a:p>
        <a:p>
          <a:r>
            <a:rPr lang="en-US" sz="1100" b="0" i="0" u="none" strike="noStrike">
              <a:solidFill>
                <a:schemeClr val="dk1"/>
              </a:solidFill>
              <a:latin typeface="+mn-lt"/>
              <a:ea typeface="+mn-ea"/>
              <a:cs typeface="+mn-cs"/>
            </a:rPr>
            <a:t>Applicant Signature</a:t>
          </a:r>
          <a:r>
            <a:rPr lang="en-US"/>
            <a:t> : </a:t>
          </a:r>
          <a:r>
            <a:rPr lang="en-US" u="sng"/>
            <a:t>			</a:t>
          </a:r>
          <a:endParaRPr lang="en-US"/>
        </a:p>
        <a:p>
          <a:r>
            <a:rPr lang="en-US" sz="1100"/>
            <a:t>Date of Signature (Date submitted</a:t>
          </a:r>
          <a:r>
            <a:rPr lang="en-US" sz="1100" baseline="0"/>
            <a:t> to DRE)</a:t>
          </a:r>
          <a:r>
            <a:rPr lang="en-US" sz="1100"/>
            <a:t>:</a:t>
          </a:r>
          <a:r>
            <a:rPr lang="en-US" sz="1100" u="sng"/>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workbookViewId="0">
      <selection activeCell="B7" sqref="B7"/>
    </sheetView>
  </sheetViews>
  <sheetFormatPr defaultRowHeight="12.75" x14ac:dyDescent="0.2"/>
  <cols>
    <col min="1" max="1" width="2.42578125" style="54" customWidth="1"/>
    <col min="2" max="2" width="22.140625" style="54" customWidth="1"/>
    <col min="3" max="3" width="8.7109375" style="54" customWidth="1"/>
    <col min="4" max="4" width="11.42578125" style="54" customWidth="1"/>
    <col min="5" max="5" width="2" style="54" customWidth="1"/>
    <col min="6" max="6" width="28" style="54" customWidth="1"/>
    <col min="7" max="7" width="7.5703125" style="54" customWidth="1"/>
    <col min="8" max="10" width="9.140625" style="54"/>
    <col min="11" max="11" width="5.85546875" style="54" customWidth="1"/>
    <col min="12" max="12" width="9.140625" style="54" customWidth="1"/>
    <col min="13" max="16384" width="9.140625" style="54"/>
  </cols>
  <sheetData>
    <row r="2" spans="1:12" ht="25.5" x14ac:dyDescent="0.2">
      <c r="D2" s="65"/>
      <c r="E2" s="65"/>
      <c r="F2" s="65"/>
      <c r="G2" s="65"/>
      <c r="H2" s="65"/>
      <c r="I2" s="66"/>
      <c r="J2" s="66"/>
      <c r="K2" s="66"/>
      <c r="L2" s="66"/>
    </row>
    <row r="3" spans="1:12" ht="15" x14ac:dyDescent="0.25">
      <c r="D3" s="67"/>
      <c r="E3" s="67"/>
      <c r="F3" s="66"/>
      <c r="G3" s="66"/>
      <c r="H3" s="66"/>
      <c r="I3" s="66"/>
      <c r="J3" s="66"/>
      <c r="K3" s="66"/>
      <c r="L3" s="66"/>
    </row>
    <row r="4" spans="1:12" x14ac:dyDescent="0.2">
      <c r="D4" s="66"/>
      <c r="E4" s="66"/>
      <c r="F4" s="66"/>
      <c r="G4" s="66"/>
      <c r="H4" s="66"/>
      <c r="I4" s="66"/>
      <c r="J4" s="66"/>
      <c r="K4" s="66"/>
      <c r="L4" s="66"/>
    </row>
    <row r="5" spans="1:12" x14ac:dyDescent="0.2">
      <c r="D5" s="68"/>
      <c r="E5" s="68"/>
      <c r="F5" s="66"/>
      <c r="G5" s="66"/>
      <c r="H5" s="66"/>
      <c r="I5" s="66"/>
      <c r="J5" s="66"/>
      <c r="K5" s="66"/>
      <c r="L5" s="66"/>
    </row>
    <row r="6" spans="1:12" x14ac:dyDescent="0.2">
      <c r="D6" s="68"/>
      <c r="E6" s="68"/>
      <c r="F6" s="66"/>
      <c r="G6" s="66"/>
      <c r="H6" s="66"/>
      <c r="I6" s="66"/>
      <c r="J6" s="66"/>
      <c r="K6" s="66"/>
      <c r="L6" s="66"/>
    </row>
    <row r="7" spans="1:12" ht="27" customHeight="1" x14ac:dyDescent="0.2">
      <c r="D7" s="68"/>
      <c r="E7" s="68"/>
      <c r="F7" s="66"/>
      <c r="G7" s="66"/>
      <c r="H7" s="66"/>
      <c r="I7" s="66"/>
      <c r="J7" s="66"/>
      <c r="K7" s="68"/>
      <c r="L7" s="66"/>
    </row>
    <row r="12" spans="1:12" ht="38.25" x14ac:dyDescent="0.2">
      <c r="A12" s="69"/>
      <c r="B12" s="90" t="s">
        <v>3</v>
      </c>
      <c r="C12" s="90"/>
      <c r="D12" s="70" t="s">
        <v>10</v>
      </c>
      <c r="E12" s="90" t="s">
        <v>183</v>
      </c>
      <c r="F12" s="90"/>
      <c r="G12" s="90"/>
    </row>
    <row r="13" spans="1:12" ht="18" customHeight="1" x14ac:dyDescent="0.2">
      <c r="A13" s="66"/>
      <c r="B13" s="89"/>
      <c r="C13" s="89"/>
      <c r="D13" s="71"/>
      <c r="E13" s="89"/>
      <c r="F13" s="89"/>
      <c r="G13" s="89"/>
    </row>
    <row r="14" spans="1:12" ht="18" customHeight="1" x14ac:dyDescent="0.2">
      <c r="A14" s="66"/>
      <c r="B14" s="89"/>
      <c r="C14" s="89"/>
      <c r="D14" s="72"/>
      <c r="E14" s="89"/>
      <c r="F14" s="89"/>
      <c r="G14" s="89"/>
    </row>
    <row r="15" spans="1:12" ht="18" customHeight="1" x14ac:dyDescent="0.2">
      <c r="A15" s="66"/>
      <c r="B15" s="89"/>
      <c r="C15" s="89"/>
      <c r="D15" s="72"/>
      <c r="E15" s="89"/>
      <c r="F15" s="89"/>
      <c r="G15" s="89"/>
    </row>
    <row r="16" spans="1:12" ht="18" customHeight="1" x14ac:dyDescent="0.2">
      <c r="A16" s="66"/>
      <c r="B16" s="89"/>
      <c r="C16" s="89"/>
      <c r="D16" s="72"/>
      <c r="E16" s="89"/>
      <c r="F16" s="89"/>
      <c r="G16" s="89"/>
    </row>
    <row r="19" spans="1:12" x14ac:dyDescent="0.2">
      <c r="A19" s="73" t="s">
        <v>96</v>
      </c>
    </row>
    <row r="20" spans="1:12" x14ac:dyDescent="0.2">
      <c r="A20" s="73" t="s">
        <v>9</v>
      </c>
    </row>
    <row r="22" spans="1:12" x14ac:dyDescent="0.2">
      <c r="B22" s="74" t="s">
        <v>171</v>
      </c>
      <c r="C22" s="75"/>
      <c r="D22" s="75"/>
      <c r="E22" s="75"/>
      <c r="F22" s="76"/>
      <c r="G22" s="72"/>
      <c r="H22" s="72"/>
      <c r="L22" s="73"/>
    </row>
    <row r="23" spans="1:12" x14ac:dyDescent="0.2">
      <c r="L23" s="73"/>
    </row>
    <row r="24" spans="1:12" x14ac:dyDescent="0.2">
      <c r="D24" s="66"/>
      <c r="E24" s="66"/>
      <c r="F24" s="66"/>
      <c r="G24" s="66"/>
    </row>
    <row r="25" spans="1:12" x14ac:dyDescent="0.2">
      <c r="B25" s="66"/>
      <c r="C25" s="66"/>
      <c r="D25" s="66"/>
      <c r="E25" s="66"/>
      <c r="F25" s="66"/>
      <c r="G25" s="66"/>
    </row>
    <row r="27" spans="1:12" ht="38.25" x14ac:dyDescent="0.2">
      <c r="B27" s="66"/>
      <c r="C27" s="66"/>
      <c r="D27" s="66"/>
      <c r="E27" s="66"/>
      <c r="F27" s="77" t="s">
        <v>214</v>
      </c>
      <c r="G27" s="80">
        <f>SUM('Appx 1 (Res) Hours'!I:I)</f>
        <v>0</v>
      </c>
    </row>
    <row r="28" spans="1:12" ht="38.25" x14ac:dyDescent="0.2">
      <c r="B28" s="78" t="s">
        <v>202</v>
      </c>
      <c r="C28" s="80">
        <f>SUMPRODUCT(SUMIF('Appx 2 (Comm) Hours'!G:G,"h1",'Appx 2 (Comm) Hours'!I:I))+(SUMIF('Appx 2 (Comm) Hours'!G:G,"h2",'Appx 2 (Comm) Hours'!I:I))</f>
        <v>0</v>
      </c>
      <c r="D28" s="66"/>
      <c r="E28" s="66"/>
      <c r="F28" s="78" t="s">
        <v>203</v>
      </c>
      <c r="G28" s="80">
        <f>MIN(C28,250)</f>
        <v>0</v>
      </c>
    </row>
    <row r="29" spans="1:12" ht="38.25" x14ac:dyDescent="0.2">
      <c r="F29" s="78" t="s">
        <v>215</v>
      </c>
      <c r="G29" s="80">
        <f>SUMPRODUCT('Appx 2 (Comm) Hours'!I:I)-G28</f>
        <v>0</v>
      </c>
    </row>
    <row r="30" spans="1:12" x14ac:dyDescent="0.2">
      <c r="F30" s="69"/>
      <c r="G30" s="79"/>
    </row>
    <row r="31" spans="1:12" ht="38.25" x14ac:dyDescent="0.2">
      <c r="F31" s="70" t="s">
        <v>204</v>
      </c>
      <c r="G31" s="80">
        <f>SUM(G27:G29)</f>
        <v>0</v>
      </c>
    </row>
    <row r="33" spans="6:7" ht="25.5" x14ac:dyDescent="0.2">
      <c r="F33" s="70" t="s">
        <v>205</v>
      </c>
      <c r="G33" s="80">
        <f>G29+H22+G28</f>
        <v>0</v>
      </c>
    </row>
  </sheetData>
  <sheetProtection algorithmName="SHA-512" hashValue="VszFzxowgw7QuGG2Bl2X2/Skl10aKQoZVOC4L3e/XiPmYGsdi4Kr6tH9AuqCoRU6UI8oxEIBpAVvSz7Cj5YmlQ==" saltValue="kL0CYJxHxUHPPEy7DNmSZA==" spinCount="100000" sheet="1" objects="1" scenarios="1"/>
  <mergeCells count="10">
    <mergeCell ref="B15:C15"/>
    <mergeCell ref="E15:G15"/>
    <mergeCell ref="B16:C16"/>
    <mergeCell ref="E16:G16"/>
    <mergeCell ref="B12:C12"/>
    <mergeCell ref="E12:G12"/>
    <mergeCell ref="B13:C13"/>
    <mergeCell ref="E13:G13"/>
    <mergeCell ref="B14:C14"/>
    <mergeCell ref="E14:G14"/>
  </mergeCells>
  <pageMargins left="0.75" right="0.75" top="1" bottom="1" header="0.5" footer="0.5"/>
  <pageSetup orientation="portrait" r:id="rId1"/>
  <headerFooter alignWithMargins="0"/>
  <ignoredErrors>
    <ignoredError sqref="C28 G27:G29 G31 G3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99"/>
  <sheetViews>
    <sheetView tabSelected="1" zoomScaleNormal="100" workbookViewId="0">
      <pane ySplit="9" topLeftCell="A10" activePane="bottomLeft" state="frozen"/>
      <selection pane="bottomLeft" activeCell="B12" sqref="B12"/>
    </sheetView>
  </sheetViews>
  <sheetFormatPr defaultRowHeight="12.75" x14ac:dyDescent="0.2"/>
  <cols>
    <col min="1" max="1" width="1.7109375" style="54" customWidth="1"/>
    <col min="2" max="2" width="7.7109375" style="131" customWidth="1"/>
    <col min="3" max="3" width="10.85546875" style="54" customWidth="1"/>
    <col min="4" max="4" width="15.42578125" style="54" customWidth="1"/>
    <col min="5" max="5" width="25.5703125" style="54" customWidth="1"/>
    <col min="6" max="6" width="5.28515625" style="54" customWidth="1"/>
    <col min="7" max="7" width="3" style="54" customWidth="1"/>
    <col min="8" max="9" width="7.7109375" style="54" customWidth="1"/>
    <col min="10" max="33" width="2.140625" style="54" customWidth="1"/>
    <col min="34" max="16384" width="9.140625" style="54"/>
  </cols>
  <sheetData>
    <row r="1" spans="1:50" ht="31.5" customHeight="1" x14ac:dyDescent="0.35">
      <c r="A1" s="81"/>
      <c r="B1" s="100" t="s">
        <v>97</v>
      </c>
      <c r="C1" s="100"/>
      <c r="D1" s="100"/>
      <c r="E1" s="100"/>
      <c r="F1" s="100"/>
      <c r="G1" s="100"/>
      <c r="H1" s="100"/>
      <c r="I1" s="100"/>
      <c r="J1" s="113" t="s">
        <v>210</v>
      </c>
      <c r="K1" s="114"/>
      <c r="L1" s="114"/>
      <c r="M1" s="114"/>
      <c r="N1" s="114"/>
      <c r="O1" s="114"/>
      <c r="P1" s="114"/>
      <c r="Q1" s="114"/>
      <c r="R1" s="114"/>
      <c r="S1" s="114"/>
      <c r="T1" s="114"/>
      <c r="U1" s="114"/>
      <c r="V1" s="114"/>
      <c r="W1" s="114"/>
      <c r="X1" s="114"/>
      <c r="Y1" s="114"/>
      <c r="Z1" s="114"/>
      <c r="AA1" s="114"/>
      <c r="AB1" s="114"/>
      <c r="AC1" s="114"/>
      <c r="AD1" s="114"/>
      <c r="AE1" s="114"/>
      <c r="AF1" s="114"/>
      <c r="AG1" s="114"/>
    </row>
    <row r="2" spans="1:50" ht="26.25" customHeight="1" x14ac:dyDescent="0.2">
      <c r="A2" s="81"/>
      <c r="B2" s="102" t="s">
        <v>199</v>
      </c>
      <c r="C2" s="102"/>
      <c r="D2" s="102"/>
      <c r="E2" s="102"/>
      <c r="F2" s="102"/>
      <c r="G2" s="103" t="s">
        <v>116</v>
      </c>
      <c r="H2" s="82"/>
      <c r="I2" s="82"/>
      <c r="J2" s="92" t="s">
        <v>112</v>
      </c>
      <c r="K2" s="92"/>
      <c r="L2" s="92" t="s">
        <v>103</v>
      </c>
      <c r="M2" s="92"/>
      <c r="N2" s="92" t="s">
        <v>174</v>
      </c>
      <c r="O2" s="92"/>
      <c r="P2" s="92" t="s">
        <v>104</v>
      </c>
      <c r="Q2" s="92"/>
      <c r="R2" s="92" t="s">
        <v>105</v>
      </c>
      <c r="S2" s="92"/>
      <c r="T2" s="92" t="s">
        <v>122</v>
      </c>
      <c r="U2" s="92"/>
      <c r="V2" s="92" t="s">
        <v>106</v>
      </c>
      <c r="W2" s="92"/>
      <c r="X2" s="91" t="s">
        <v>107</v>
      </c>
      <c r="Y2" s="91"/>
      <c r="Z2" s="92" t="s">
        <v>108</v>
      </c>
      <c r="AA2" s="92"/>
      <c r="AB2" s="92" t="s">
        <v>109</v>
      </c>
      <c r="AC2" s="92"/>
      <c r="AD2" s="91" t="s">
        <v>110</v>
      </c>
      <c r="AE2" s="91"/>
      <c r="AF2" s="92" t="s">
        <v>111</v>
      </c>
      <c r="AG2" s="92"/>
    </row>
    <row r="3" spans="1:50" ht="63.75" customHeight="1" x14ac:dyDescent="0.2">
      <c r="A3" s="81"/>
      <c r="B3" s="93" t="s">
        <v>200</v>
      </c>
      <c r="C3" s="93"/>
      <c r="D3" s="93"/>
      <c r="E3" s="93"/>
      <c r="F3" s="93"/>
      <c r="G3" s="104"/>
      <c r="H3" s="83"/>
      <c r="I3" s="83"/>
      <c r="J3" s="92"/>
      <c r="K3" s="92"/>
      <c r="L3" s="92"/>
      <c r="M3" s="92"/>
      <c r="N3" s="92"/>
      <c r="O3" s="92"/>
      <c r="P3" s="92"/>
      <c r="Q3" s="92"/>
      <c r="R3" s="92"/>
      <c r="S3" s="92"/>
      <c r="T3" s="92"/>
      <c r="U3" s="92"/>
      <c r="V3" s="92"/>
      <c r="W3" s="92"/>
      <c r="X3" s="91"/>
      <c r="Y3" s="91"/>
      <c r="Z3" s="92"/>
      <c r="AA3" s="92"/>
      <c r="AB3" s="92"/>
      <c r="AC3" s="92"/>
      <c r="AD3" s="91"/>
      <c r="AE3" s="91"/>
      <c r="AF3" s="92"/>
      <c r="AG3" s="92"/>
    </row>
    <row r="4" spans="1:50" ht="9.75" customHeight="1" x14ac:dyDescent="0.2">
      <c r="A4" s="81"/>
      <c r="B4" s="94"/>
      <c r="C4" s="94"/>
      <c r="D4" s="94"/>
      <c r="E4" s="94"/>
      <c r="F4" s="94"/>
      <c r="G4" s="104"/>
      <c r="H4" s="83"/>
      <c r="I4" s="83"/>
      <c r="J4" s="92"/>
      <c r="K4" s="92"/>
      <c r="L4" s="92"/>
      <c r="M4" s="92"/>
      <c r="N4" s="92"/>
      <c r="O4" s="92"/>
      <c r="P4" s="92"/>
      <c r="Q4" s="92"/>
      <c r="R4" s="92"/>
      <c r="S4" s="92"/>
      <c r="T4" s="92"/>
      <c r="U4" s="92"/>
      <c r="V4" s="92"/>
      <c r="W4" s="92"/>
      <c r="X4" s="91"/>
      <c r="Y4" s="91"/>
      <c r="Z4" s="92"/>
      <c r="AA4" s="92"/>
      <c r="AB4" s="92"/>
      <c r="AC4" s="92"/>
      <c r="AD4" s="91"/>
      <c r="AE4" s="91"/>
      <c r="AF4" s="92"/>
      <c r="AG4" s="92"/>
    </row>
    <row r="5" spans="1:50" ht="25.9" customHeight="1" x14ac:dyDescent="0.2">
      <c r="A5" s="81"/>
      <c r="B5" s="95" t="s">
        <v>198</v>
      </c>
      <c r="C5" s="96"/>
      <c r="D5" s="96"/>
      <c r="E5" s="96"/>
      <c r="F5" s="96"/>
      <c r="G5" s="104"/>
      <c r="H5" s="84"/>
      <c r="I5" s="84"/>
      <c r="J5" s="92"/>
      <c r="K5" s="92"/>
      <c r="L5" s="92"/>
      <c r="M5" s="92"/>
      <c r="N5" s="92"/>
      <c r="O5" s="92"/>
      <c r="P5" s="92"/>
      <c r="Q5" s="92"/>
      <c r="R5" s="92"/>
      <c r="S5" s="92"/>
      <c r="T5" s="92"/>
      <c r="U5" s="92"/>
      <c r="V5" s="92"/>
      <c r="W5" s="92"/>
      <c r="X5" s="91"/>
      <c r="Y5" s="91"/>
      <c r="Z5" s="92"/>
      <c r="AA5" s="92"/>
      <c r="AB5" s="92"/>
      <c r="AC5" s="92"/>
      <c r="AD5" s="91"/>
      <c r="AE5" s="91"/>
      <c r="AF5" s="92"/>
      <c r="AG5" s="92"/>
    </row>
    <row r="6" spans="1:50" ht="21" customHeight="1" x14ac:dyDescent="0.2">
      <c r="A6" s="81"/>
      <c r="B6" s="109" t="s">
        <v>208</v>
      </c>
      <c r="C6" s="109"/>
      <c r="D6" s="109"/>
      <c r="E6" s="109"/>
      <c r="F6" s="110"/>
      <c r="G6" s="104"/>
      <c r="H6" s="85"/>
      <c r="I6" s="85"/>
      <c r="J6" s="92"/>
      <c r="K6" s="92"/>
      <c r="L6" s="92"/>
      <c r="M6" s="92"/>
      <c r="N6" s="92"/>
      <c r="O6" s="92"/>
      <c r="P6" s="92"/>
      <c r="Q6" s="92"/>
      <c r="R6" s="92"/>
      <c r="S6" s="92"/>
      <c r="T6" s="92"/>
      <c r="U6" s="92"/>
      <c r="V6" s="92"/>
      <c r="W6" s="92"/>
      <c r="X6" s="91"/>
      <c r="Y6" s="91"/>
      <c r="Z6" s="92"/>
      <c r="AA6" s="92"/>
      <c r="AB6" s="92"/>
      <c r="AC6" s="92"/>
      <c r="AD6" s="91"/>
      <c r="AE6" s="91"/>
      <c r="AF6" s="92"/>
      <c r="AG6" s="92"/>
    </row>
    <row r="7" spans="1:50" ht="21" customHeight="1" x14ac:dyDescent="0.2">
      <c r="A7" s="81"/>
      <c r="B7" s="111" t="s">
        <v>209</v>
      </c>
      <c r="C7" s="111"/>
      <c r="D7" s="111"/>
      <c r="E7" s="111"/>
      <c r="F7" s="112"/>
      <c r="G7" s="104"/>
      <c r="H7" s="86"/>
      <c r="I7" s="86"/>
      <c r="J7" s="92"/>
      <c r="K7" s="92"/>
      <c r="L7" s="92"/>
      <c r="M7" s="92"/>
      <c r="N7" s="92"/>
      <c r="O7" s="92"/>
      <c r="P7" s="92"/>
      <c r="Q7" s="92"/>
      <c r="R7" s="92"/>
      <c r="S7" s="92"/>
      <c r="T7" s="92"/>
      <c r="U7" s="92"/>
      <c r="V7" s="92"/>
      <c r="W7" s="92"/>
      <c r="X7" s="91"/>
      <c r="Y7" s="91"/>
      <c r="Z7" s="92"/>
      <c r="AA7" s="92"/>
      <c r="AB7" s="92"/>
      <c r="AC7" s="92"/>
      <c r="AD7" s="91"/>
      <c r="AE7" s="91"/>
      <c r="AF7" s="92"/>
      <c r="AG7" s="92"/>
    </row>
    <row r="8" spans="1:50" ht="35.25" customHeight="1" x14ac:dyDescent="0.2">
      <c r="A8" s="81"/>
      <c r="B8" s="97" t="s">
        <v>173</v>
      </c>
      <c r="C8" s="105" t="s">
        <v>102</v>
      </c>
      <c r="D8" s="105" t="s">
        <v>172</v>
      </c>
      <c r="E8" s="107" t="s">
        <v>0</v>
      </c>
      <c r="F8" s="105" t="s">
        <v>2</v>
      </c>
      <c r="G8" s="98" t="s">
        <v>115</v>
      </c>
      <c r="H8" s="101" t="s">
        <v>207</v>
      </c>
      <c r="I8" s="105" t="s">
        <v>206</v>
      </c>
      <c r="J8" s="92"/>
      <c r="K8" s="92"/>
      <c r="L8" s="92"/>
      <c r="M8" s="92"/>
      <c r="N8" s="92"/>
      <c r="O8" s="92"/>
      <c r="P8" s="92"/>
      <c r="Q8" s="92"/>
      <c r="R8" s="92"/>
      <c r="S8" s="92"/>
      <c r="T8" s="92"/>
      <c r="U8" s="92"/>
      <c r="V8" s="92"/>
      <c r="W8" s="92"/>
      <c r="X8" s="91"/>
      <c r="Y8" s="91"/>
      <c r="Z8" s="92"/>
      <c r="AA8" s="92"/>
      <c r="AB8" s="92"/>
      <c r="AC8" s="92"/>
      <c r="AD8" s="91"/>
      <c r="AE8" s="91"/>
      <c r="AF8" s="92"/>
      <c r="AG8" s="92"/>
    </row>
    <row r="9" spans="1:50" x14ac:dyDescent="0.2">
      <c r="A9" s="81"/>
      <c r="B9" s="97"/>
      <c r="C9" s="106"/>
      <c r="D9" s="106"/>
      <c r="E9" s="108"/>
      <c r="F9" s="106"/>
      <c r="G9" s="99"/>
      <c r="H9" s="101"/>
      <c r="I9" s="106"/>
      <c r="J9" s="87" t="s">
        <v>184</v>
      </c>
      <c r="K9" s="87" t="s">
        <v>1</v>
      </c>
      <c r="L9" s="87" t="s">
        <v>184</v>
      </c>
      <c r="M9" s="87" t="s">
        <v>1</v>
      </c>
      <c r="N9" s="87" t="s">
        <v>184</v>
      </c>
      <c r="O9" s="87" t="s">
        <v>1</v>
      </c>
      <c r="P9" s="87" t="s">
        <v>184</v>
      </c>
      <c r="Q9" s="87" t="s">
        <v>1</v>
      </c>
      <c r="R9" s="87" t="s">
        <v>184</v>
      </c>
      <c r="S9" s="87" t="s">
        <v>1</v>
      </c>
      <c r="T9" s="87" t="s">
        <v>184</v>
      </c>
      <c r="U9" s="87" t="s">
        <v>1</v>
      </c>
      <c r="V9" s="87" t="s">
        <v>184</v>
      </c>
      <c r="W9" s="87" t="s">
        <v>1</v>
      </c>
      <c r="X9" s="88" t="s">
        <v>184</v>
      </c>
      <c r="Y9" s="87" t="s">
        <v>1</v>
      </c>
      <c r="Z9" s="88" t="s">
        <v>184</v>
      </c>
      <c r="AA9" s="87" t="s">
        <v>1</v>
      </c>
      <c r="AB9" s="87" t="s">
        <v>184</v>
      </c>
      <c r="AC9" s="87" t="s">
        <v>1</v>
      </c>
      <c r="AD9" s="88" t="s">
        <v>185</v>
      </c>
      <c r="AE9" s="87" t="s">
        <v>1</v>
      </c>
      <c r="AF9" s="88" t="s">
        <v>184</v>
      </c>
      <c r="AG9" s="87" t="s">
        <v>1</v>
      </c>
    </row>
    <row r="10" spans="1:50" ht="18" customHeight="1" x14ac:dyDescent="0.2">
      <c r="A10" s="55"/>
      <c r="B10" s="128"/>
      <c r="C10" s="41"/>
      <c r="D10" s="41"/>
      <c r="E10" s="49"/>
      <c r="F10" s="8"/>
      <c r="G10" s="8"/>
      <c r="H10" s="18" t="str">
        <f>IF(G10="","",SUMPRODUCT(IF(J10="",0,INDEX('Appendix 1 Rules'!$B$2:$B$16,MATCH(G10,'Appendix 1 Rules'!$A$2:$A$16))))+(IF(L10="",0,INDEX('Appendix 1 Rules'!$C$2:$C$16,MATCH(G10,'Appendix 1 Rules'!$A$2:$A$16))))+(IF(N10="",0,INDEX('Appendix 1 Rules'!$D$2:$D$16,MATCH(G10,'Appendix 1 Rules'!$A$2:$A$16))))+(IF(P10="",0,INDEX('Appendix 1 Rules'!$E$2:$E$16,MATCH(G10,'Appendix 1 Rules'!$A$2:$A$16))))+(IF(R10="",0,INDEX('Appendix 1 Rules'!$F$2:$F$16,MATCH(G10,'Appendix 1 Rules'!$A$2:$A$16))))+(IF(T10="",0,INDEX('Appendix 1 Rules'!$G$2:$G$16,MATCH(G10,'Appendix 1 Rules'!$A$2:$A$16))))+(IF(V10="",0,INDEX('Appendix 1 Rules'!$H$2:$H$16,MATCH(G10,'Appendix 1 Rules'!$A$2:$A$16))))+(IF(X10="",0,INDEX('Appendix 1 Rules'!$I$2:$I$16,MATCH(G10,'Appendix 1 Rules'!$A$2:$A$16))))+(IF(Z10="",0,INDEX('Appendix 1 Rules'!$J$2:$J$16,MATCH(G10,'Appendix 1 Rules'!$A$2:$A$16))))+(IF(AB10="",0,INDEX('Appendix 1 Rules'!$K$2:$K$16,MATCH(G10,'Appendix 1 Rules'!$A$2:$A$16))))+(IF(AD10="",0,INDEX('Appendix 1 Rules'!$L$2:$L$16,MATCH(G10,'Appendix 1 Rules'!$A$2:$A$16))))+(IF(AF10="",0,INDEX('Appendix 1 Rules'!$M$2:$M$16,MATCH(G10,'Appendix 1 Rules'!$A$2:$A$16))))+IF(G10="b1",VLOOKUP(G10,'Appendix 1 Rules'!$A$1:$N$16,14))+IF(G10="b2",VLOOKUP(G10,'Appendix 1 Rules'!$A$1:$N$16,14))+IF(G10="d",VLOOKUP(G10,'Appendix 1 Rules'!$A$1:$N$16,14))+IF(G10="f1",VLOOKUP(G10,'Appendix 1 Rules'!$A$1:$N$16,14))+IF(G10="f2",VLOOKUP(G10,'Appendix 1 Rules'!$A$1:$N$16,14))+IF(G10="g",VLOOKUP(G10,'Appendix 1 Rules'!$A$1:$N$16,14))+IF(G10="h",VLOOKUP(G10,'Appendix 1 Rules'!$A$1:$N$16,14))+IF(G10="i1",VLOOKUP(G10,'Appendix 1 Rules'!$A$1:$N$16,14))+IF(G10="i2",VLOOKUP(G10,'Appendix 1 Rules'!$A$1:$N$16,14))+IF(G10="j",VLOOKUP(G10,'Appendix 1 Rules'!$A$1:$N$16,14))+IF(G10="k",VLOOKUP(G10,'Appendix 1 Rules'!$A$1:$N$16,14)))</f>
        <v/>
      </c>
      <c r="I10" s="52" t="str">
        <f>IF(G10="","",IF(OR(G10="b1",G10="b2",G10="d",G10="f1",G10="f2",G10="h",G10="i1",G10="i2",G10="j",G10="k"),MIN(H10,VLOOKUP(G10,'Appx 1 (Res) Rules'!$A:$D,4,0)),MIN(H10,VLOOKUP(G10,'Appx 1 (Res) Rules'!$A:$D,4,0),SUMPRODUCT(IF(J10="",0,INDEX('Appendix 1 Rules'!$B$2:$B$16,MATCH(G10,'Appendix 1 Rules'!$A$2:$A$16))))+(IF(L10="",0,INDEX('Appendix 1 Rules'!$C$2:$C$16,MATCH(G10,'Appendix 1 Rules'!$A$2:$A$16))))+(IF(N10="",0,INDEX('Appendix 1 Rules'!$D$2:$D$16,MATCH(G10,'Appendix 1 Rules'!$A$2:$A$16))))+(IF(P10="",0,INDEX('Appendix 1 Rules'!$E$2:$E$16,MATCH(G10,'Appendix 1 Rules'!$A$2:$A$16))))+(IF(R10="",0,INDEX('Appendix 1 Rules'!$F$2:$F$16,MATCH(G10,'Appendix 1 Rules'!$A$2:$A$16))))+(IF(T10="",0,INDEX('Appendix 1 Rules'!$G$2:$G$16,MATCH(G10,'Appendix 1 Rules'!$A$2:$A$16))))+(IF(V10="",0,INDEX('Appendix 1 Rules'!$H$2:$H$16,MATCH(G10,'Appendix 1 Rules'!$A$2:$A$16))))+(IF(X10="",0,INDEX('Appendix 1 Rules'!$I$2:$I$16,MATCH(G10,'Appendix 1 Rules'!$A$2:$A$16))))+(IF(Z10="",0,INDEX('Appendix 1 Rules'!$J$2:$J$16,MATCH(G10,'Appendix 1 Rules'!$A$2:$A$16))))+(IF(AB10="",0,INDEX('Appendix 1 Rules'!$K$2:$K$16,MATCH(G10,'Appendix 1 Rules'!$A$2:$A$16))))+(IF(AD10="",0,INDEX('Appendix 1 Rules'!$L$2:$L$16,MATCH(G10,'Appendix 1 Rules'!$A$2:$A$16))))+(IF(AF10="",0,INDEX('Appendix 1 Rules'!$M$2:$M$16,MATCH(G10,'Appendix 1 Rules'!$A$2:$A$16))))+IF(G10="b1",VLOOKUP(G10,'Appendix 1 Rules'!$A$1:$N$16,14))+IF(G10="b2",VLOOKUP(G10,'Appendix 1 Rules'!$A$1:$N$16,14))+IF(G10="d",VLOOKUP(G10,'Appendix 1 Rules'!$A$1:$N$16,14))+IF(G10="f1",VLOOKUP(G10,'Appendix 1 Rules'!$A$1:$N$16,14))+IF(G10="f2",VLOOKUP(G10,'Appendix 1 Rules'!$A$1:$N$16,14))+IF(G10="g",VLOOKUP(G10,'Appendix 1 Rules'!$A$1:$N$16,14))+IF(G10="h",VLOOKUP(G10,'Appendix 1 Rules'!$A$1:$N$16,14))+IF(G10="i1",VLOOKUP(G10,'Appendix 1 Rules'!$A$1:$N$16,14))+IF(G10="i2",VLOOKUP(G10,'Appendix 1 Rules'!$A$1:$N$16,14))+IF(G10="j",VLOOKUP(G10,'Appendix 1 Rules'!$A$1:$N$16,14))+IF(G10="k",VLOOKUP(G10,'Appendix 1 Rules'!$A$1:$N$16,14)))))</f>
        <v/>
      </c>
      <c r="J10" s="8"/>
      <c r="K10" s="12"/>
      <c r="L10" s="8"/>
      <c r="M10" s="12"/>
      <c r="N10" s="8"/>
      <c r="O10" s="12"/>
      <c r="P10" s="8"/>
      <c r="Q10" s="12"/>
      <c r="R10" s="8"/>
      <c r="S10" s="12"/>
      <c r="T10" s="8"/>
      <c r="U10" s="12"/>
      <c r="V10" s="8"/>
      <c r="W10" s="12"/>
      <c r="X10" s="8"/>
      <c r="Y10" s="12"/>
      <c r="Z10" s="8"/>
      <c r="AA10" s="12"/>
      <c r="AB10" s="8"/>
      <c r="AC10" s="12"/>
      <c r="AD10" s="8"/>
      <c r="AE10" s="12"/>
      <c r="AF10" s="8"/>
      <c r="AG10" s="12"/>
    </row>
    <row r="11" spans="1:50" ht="18" customHeight="1" x14ac:dyDescent="0.2">
      <c r="B11" s="128"/>
      <c r="C11" s="41"/>
      <c r="D11" s="41"/>
      <c r="E11" s="49"/>
      <c r="F11" s="8"/>
      <c r="G11" s="8"/>
      <c r="H11" s="18" t="str">
        <f>IF(G11="","",SUMPRODUCT(IF(J11="",0,INDEX('Appendix 1 Rules'!$B$2:$B$16,MATCH(G11,'Appendix 1 Rules'!$A$2:$A$16))))+(IF(L11="",0,INDEX('Appendix 1 Rules'!$C$2:$C$16,MATCH(G11,'Appendix 1 Rules'!$A$2:$A$16))))+(IF(N11="",0,INDEX('Appendix 1 Rules'!$D$2:$D$16,MATCH(G11,'Appendix 1 Rules'!$A$2:$A$16))))+(IF(P11="",0,INDEX('Appendix 1 Rules'!$E$2:$E$16,MATCH(G11,'Appendix 1 Rules'!$A$2:$A$16))))+(IF(R11="",0,INDEX('Appendix 1 Rules'!$F$2:$F$16,MATCH(G11,'Appendix 1 Rules'!$A$2:$A$16))))+(IF(T11="",0,INDEX('Appendix 1 Rules'!$G$2:$G$16,MATCH(G11,'Appendix 1 Rules'!$A$2:$A$16))))+(IF(V11="",0,INDEX('Appendix 1 Rules'!$H$2:$H$16,MATCH(G11,'Appendix 1 Rules'!$A$2:$A$16))))+(IF(X11="",0,INDEX('Appendix 1 Rules'!$I$2:$I$16,MATCH(G11,'Appendix 1 Rules'!$A$2:$A$16))))+(IF(Z11="",0,INDEX('Appendix 1 Rules'!$J$2:$J$16,MATCH(G11,'Appendix 1 Rules'!$A$2:$A$16))))+(IF(AB11="",0,INDEX('Appendix 1 Rules'!$K$2:$K$16,MATCH(G11,'Appendix 1 Rules'!$A$2:$A$16))))+(IF(AD11="",0,INDEX('Appendix 1 Rules'!$L$2:$L$16,MATCH(G11,'Appendix 1 Rules'!$A$2:$A$16))))+(IF(AF11="",0,INDEX('Appendix 1 Rules'!$M$2:$M$16,MATCH(G11,'Appendix 1 Rules'!$A$2:$A$16))))+IF(G11="b1",VLOOKUP(G11,'Appendix 1 Rules'!$A$1:$N$16,14))+IF(G11="b2",VLOOKUP(G11,'Appendix 1 Rules'!$A$1:$N$16,14))+IF(G11="d",VLOOKUP(G11,'Appendix 1 Rules'!$A$1:$N$16,14))+IF(G11="f1",VLOOKUP(G11,'Appendix 1 Rules'!$A$1:$N$16,14))+IF(G11="f2",VLOOKUP(G11,'Appendix 1 Rules'!$A$1:$N$16,14))+IF(G11="g",VLOOKUP(G11,'Appendix 1 Rules'!$A$1:$N$16,14))+IF(G11="h",VLOOKUP(G11,'Appendix 1 Rules'!$A$1:$N$16,14))+IF(G11="i1",VLOOKUP(G11,'Appendix 1 Rules'!$A$1:$N$16,14))+IF(G11="i2",VLOOKUP(G11,'Appendix 1 Rules'!$A$1:$N$16,14))+IF(G11="j",VLOOKUP(G11,'Appendix 1 Rules'!$A$1:$N$16,14))+IF(G11="k",VLOOKUP(G11,'Appendix 1 Rules'!$A$1:$N$16,14)))</f>
        <v/>
      </c>
      <c r="I11" s="52" t="str">
        <f>IF(G11="","",IF(OR(G11="b1",G11="b2",G11="d",G11="f1",G11="f2",G11="h",G11="i1",G11="i2",G11="j",G11="k"),MIN(H11,VLOOKUP(G11,'Appx 1 (Res) Rules'!$A:$D,4,0)),MIN(H11,VLOOKUP(G11,'Appx 1 (Res) Rules'!$A:$D,4,0),SUMPRODUCT(IF(J11="",0,INDEX('Appendix 1 Rules'!$B$2:$B$16,MATCH(G11,'Appendix 1 Rules'!$A$2:$A$16))))+(IF(L11="",0,INDEX('Appendix 1 Rules'!$C$2:$C$16,MATCH(G11,'Appendix 1 Rules'!$A$2:$A$16))))+(IF(N11="",0,INDEX('Appendix 1 Rules'!$D$2:$D$16,MATCH(G11,'Appendix 1 Rules'!$A$2:$A$16))))+(IF(P11="",0,INDEX('Appendix 1 Rules'!$E$2:$E$16,MATCH(G11,'Appendix 1 Rules'!$A$2:$A$16))))+(IF(R11="",0,INDEX('Appendix 1 Rules'!$F$2:$F$16,MATCH(G11,'Appendix 1 Rules'!$A$2:$A$16))))+(IF(T11="",0,INDEX('Appendix 1 Rules'!$G$2:$G$16,MATCH(G11,'Appendix 1 Rules'!$A$2:$A$16))))+(IF(V11="",0,INDEX('Appendix 1 Rules'!$H$2:$H$16,MATCH(G11,'Appendix 1 Rules'!$A$2:$A$16))))+(IF(X11="",0,INDEX('Appendix 1 Rules'!$I$2:$I$16,MATCH(G11,'Appendix 1 Rules'!$A$2:$A$16))))+(IF(Z11="",0,INDEX('Appendix 1 Rules'!$J$2:$J$16,MATCH(G11,'Appendix 1 Rules'!$A$2:$A$16))))+(IF(AB11="",0,INDEX('Appendix 1 Rules'!$K$2:$K$16,MATCH(G11,'Appendix 1 Rules'!$A$2:$A$16))))+(IF(AD11="",0,INDEX('Appendix 1 Rules'!$L$2:$L$16,MATCH(G11,'Appendix 1 Rules'!$A$2:$A$16))))+(IF(AF11="",0,INDEX('Appendix 1 Rules'!$M$2:$M$16,MATCH(G11,'Appendix 1 Rules'!$A$2:$A$16))))+IF(G11="b1",VLOOKUP(G11,'Appendix 1 Rules'!$A$1:$N$16,14))+IF(G11="b2",VLOOKUP(G11,'Appendix 1 Rules'!$A$1:$N$16,14))+IF(G11="d",VLOOKUP(G11,'Appendix 1 Rules'!$A$1:$N$16,14))+IF(G11="f1",VLOOKUP(G11,'Appendix 1 Rules'!$A$1:$N$16,14))+IF(G11="f2",VLOOKUP(G11,'Appendix 1 Rules'!$A$1:$N$16,14))+IF(G11="g",VLOOKUP(G11,'Appendix 1 Rules'!$A$1:$N$16,14))+IF(G11="h",VLOOKUP(G11,'Appendix 1 Rules'!$A$1:$N$16,14))+IF(G11="i1",VLOOKUP(G11,'Appendix 1 Rules'!$A$1:$N$16,14))+IF(G11="i2",VLOOKUP(G11,'Appendix 1 Rules'!$A$1:$N$16,14))+IF(G11="j",VLOOKUP(G11,'Appendix 1 Rules'!$A$1:$N$16,14))+IF(G11="k",VLOOKUP(G11,'Appendix 1 Rules'!$A$1:$N$16,14)))))</f>
        <v/>
      </c>
      <c r="J11" s="8"/>
      <c r="K11" s="12"/>
      <c r="L11" s="8"/>
      <c r="M11" s="12"/>
      <c r="N11" s="8"/>
      <c r="O11" s="12"/>
      <c r="P11" s="8"/>
      <c r="Q11" s="12"/>
      <c r="R11" s="8"/>
      <c r="S11" s="12"/>
      <c r="T11" s="8"/>
      <c r="U11" s="12"/>
      <c r="V11" s="8"/>
      <c r="W11" s="12"/>
      <c r="X11" s="8"/>
      <c r="Y11" s="12"/>
      <c r="Z11" s="8"/>
      <c r="AA11" s="12"/>
      <c r="AB11" s="8"/>
      <c r="AC11" s="12"/>
      <c r="AD11" s="8"/>
      <c r="AE11" s="12"/>
      <c r="AF11" s="8"/>
      <c r="AG11" s="12"/>
      <c r="AW11" s="57"/>
      <c r="AX11" s="57"/>
    </row>
    <row r="12" spans="1:50" ht="18" customHeight="1" x14ac:dyDescent="0.2">
      <c r="B12" s="128"/>
      <c r="C12" s="41"/>
      <c r="D12" s="41"/>
      <c r="E12" s="49"/>
      <c r="F12" s="8"/>
      <c r="G12" s="8"/>
      <c r="H12" s="18" t="str">
        <f>IF(G12="","",SUMPRODUCT(IF(J12="",0,INDEX('Appendix 1 Rules'!$B$2:$B$16,MATCH(G12,'Appendix 1 Rules'!$A$2:$A$16))))+(IF(L12="",0,INDEX('Appendix 1 Rules'!$C$2:$C$16,MATCH(G12,'Appendix 1 Rules'!$A$2:$A$16))))+(IF(N12="",0,INDEX('Appendix 1 Rules'!$D$2:$D$16,MATCH(G12,'Appendix 1 Rules'!$A$2:$A$16))))+(IF(P12="",0,INDEX('Appendix 1 Rules'!$E$2:$E$16,MATCH(G12,'Appendix 1 Rules'!$A$2:$A$16))))+(IF(R12="",0,INDEX('Appendix 1 Rules'!$F$2:$F$16,MATCH(G12,'Appendix 1 Rules'!$A$2:$A$16))))+(IF(T12="",0,INDEX('Appendix 1 Rules'!$G$2:$G$16,MATCH(G12,'Appendix 1 Rules'!$A$2:$A$16))))+(IF(V12="",0,INDEX('Appendix 1 Rules'!$H$2:$H$16,MATCH(G12,'Appendix 1 Rules'!$A$2:$A$16))))+(IF(X12="",0,INDEX('Appendix 1 Rules'!$I$2:$I$16,MATCH(G12,'Appendix 1 Rules'!$A$2:$A$16))))+(IF(Z12="",0,INDEX('Appendix 1 Rules'!$J$2:$J$16,MATCH(G12,'Appendix 1 Rules'!$A$2:$A$16))))+(IF(AB12="",0,INDEX('Appendix 1 Rules'!$K$2:$K$16,MATCH(G12,'Appendix 1 Rules'!$A$2:$A$16))))+(IF(AD12="",0,INDEX('Appendix 1 Rules'!$L$2:$L$16,MATCH(G12,'Appendix 1 Rules'!$A$2:$A$16))))+(IF(AF12="",0,INDEX('Appendix 1 Rules'!$M$2:$M$16,MATCH(G12,'Appendix 1 Rules'!$A$2:$A$16))))+IF(G12="b1",VLOOKUP(G12,'Appendix 1 Rules'!$A$1:$N$16,14))+IF(G12="b2",VLOOKUP(G12,'Appendix 1 Rules'!$A$1:$N$16,14))+IF(G12="d",VLOOKUP(G12,'Appendix 1 Rules'!$A$1:$N$16,14))+IF(G12="f1",VLOOKUP(G12,'Appendix 1 Rules'!$A$1:$N$16,14))+IF(G12="f2",VLOOKUP(G12,'Appendix 1 Rules'!$A$1:$N$16,14))+IF(G12="g",VLOOKUP(G12,'Appendix 1 Rules'!$A$1:$N$16,14))+IF(G12="h",VLOOKUP(G12,'Appendix 1 Rules'!$A$1:$N$16,14))+IF(G12="i1",VLOOKUP(G12,'Appendix 1 Rules'!$A$1:$N$16,14))+IF(G12="i2",VLOOKUP(G12,'Appendix 1 Rules'!$A$1:$N$16,14))+IF(G12="j",VLOOKUP(G12,'Appendix 1 Rules'!$A$1:$N$16,14))+IF(G12="k",VLOOKUP(G12,'Appendix 1 Rules'!$A$1:$N$16,14)))</f>
        <v/>
      </c>
      <c r="I12" s="52" t="str">
        <f>IF(G12="","",IF(OR(G12="b1",G12="b2",G12="d",G12="f1",G12="f2",G12="h",G12="i1",G12="i2",G12="j",G12="k"),MIN(H12,VLOOKUP(G12,'Appx 1 (Res) Rules'!$A:$D,4,0)),MIN(H12,VLOOKUP(G12,'Appx 1 (Res) Rules'!$A:$D,4,0),SUMPRODUCT(IF(J12="",0,INDEX('Appendix 1 Rules'!$B$2:$B$16,MATCH(G12,'Appendix 1 Rules'!$A$2:$A$16))))+(IF(L12="",0,INDEX('Appendix 1 Rules'!$C$2:$C$16,MATCH(G12,'Appendix 1 Rules'!$A$2:$A$16))))+(IF(N12="",0,INDEX('Appendix 1 Rules'!$D$2:$D$16,MATCH(G12,'Appendix 1 Rules'!$A$2:$A$16))))+(IF(P12="",0,INDEX('Appendix 1 Rules'!$E$2:$E$16,MATCH(G12,'Appendix 1 Rules'!$A$2:$A$16))))+(IF(R12="",0,INDEX('Appendix 1 Rules'!$F$2:$F$16,MATCH(G12,'Appendix 1 Rules'!$A$2:$A$16))))+(IF(T12="",0,INDEX('Appendix 1 Rules'!$G$2:$G$16,MATCH(G12,'Appendix 1 Rules'!$A$2:$A$16))))+(IF(V12="",0,INDEX('Appendix 1 Rules'!$H$2:$H$16,MATCH(G12,'Appendix 1 Rules'!$A$2:$A$16))))+(IF(X12="",0,INDEX('Appendix 1 Rules'!$I$2:$I$16,MATCH(G12,'Appendix 1 Rules'!$A$2:$A$16))))+(IF(Z12="",0,INDEX('Appendix 1 Rules'!$J$2:$J$16,MATCH(G12,'Appendix 1 Rules'!$A$2:$A$16))))+(IF(AB12="",0,INDEX('Appendix 1 Rules'!$K$2:$K$16,MATCH(G12,'Appendix 1 Rules'!$A$2:$A$16))))+(IF(AD12="",0,INDEX('Appendix 1 Rules'!$L$2:$L$16,MATCH(G12,'Appendix 1 Rules'!$A$2:$A$16))))+(IF(AF12="",0,INDEX('Appendix 1 Rules'!$M$2:$M$16,MATCH(G12,'Appendix 1 Rules'!$A$2:$A$16))))+IF(G12="b1",VLOOKUP(G12,'Appendix 1 Rules'!$A$1:$N$16,14))+IF(G12="b2",VLOOKUP(G12,'Appendix 1 Rules'!$A$1:$N$16,14))+IF(G12="d",VLOOKUP(G12,'Appendix 1 Rules'!$A$1:$N$16,14))+IF(G12="f1",VLOOKUP(G12,'Appendix 1 Rules'!$A$1:$N$16,14))+IF(G12="f2",VLOOKUP(G12,'Appendix 1 Rules'!$A$1:$N$16,14))+IF(G12="g",VLOOKUP(G12,'Appendix 1 Rules'!$A$1:$N$16,14))+IF(G12="h",VLOOKUP(G12,'Appendix 1 Rules'!$A$1:$N$16,14))+IF(G12="i1",VLOOKUP(G12,'Appendix 1 Rules'!$A$1:$N$16,14))+IF(G12="i2",VLOOKUP(G12,'Appendix 1 Rules'!$A$1:$N$16,14))+IF(G12="j",VLOOKUP(G12,'Appendix 1 Rules'!$A$1:$N$16,14))+IF(G12="k",VLOOKUP(G12,'Appendix 1 Rules'!$A$1:$N$16,14)))))</f>
        <v/>
      </c>
      <c r="J12" s="8"/>
      <c r="K12" s="12"/>
      <c r="L12" s="8"/>
      <c r="M12" s="12"/>
      <c r="N12" s="8"/>
      <c r="O12" s="12"/>
      <c r="P12" s="8"/>
      <c r="Q12" s="12"/>
      <c r="R12" s="8"/>
      <c r="S12" s="12"/>
      <c r="T12" s="8"/>
      <c r="U12" s="12"/>
      <c r="V12" s="8"/>
      <c r="W12" s="12"/>
      <c r="X12" s="8"/>
      <c r="Y12" s="12"/>
      <c r="Z12" s="8"/>
      <c r="AA12" s="12"/>
      <c r="AB12" s="8"/>
      <c r="AC12" s="12"/>
      <c r="AD12" s="8"/>
      <c r="AE12" s="12"/>
      <c r="AF12" s="8"/>
      <c r="AG12" s="12"/>
      <c r="AW12" s="57"/>
      <c r="AX12" s="57"/>
    </row>
    <row r="13" spans="1:50" ht="18" customHeight="1" x14ac:dyDescent="0.2">
      <c r="B13" s="128"/>
      <c r="C13" s="8"/>
      <c r="D13" s="8"/>
      <c r="E13" s="49"/>
      <c r="F13" s="8"/>
      <c r="G13" s="8"/>
      <c r="H13" s="18" t="str">
        <f>IF(G13="","",SUMPRODUCT(IF(J13="",0,INDEX('Appendix 1 Rules'!$B$2:$B$16,MATCH(G13,'Appendix 1 Rules'!$A$2:$A$16))))+(IF(L13="",0,INDEX('Appendix 1 Rules'!$C$2:$C$16,MATCH(G13,'Appendix 1 Rules'!$A$2:$A$16))))+(IF(N13="",0,INDEX('Appendix 1 Rules'!$D$2:$D$16,MATCH(G13,'Appendix 1 Rules'!$A$2:$A$16))))+(IF(P13="",0,INDEX('Appendix 1 Rules'!$E$2:$E$16,MATCH(G13,'Appendix 1 Rules'!$A$2:$A$16))))+(IF(R13="",0,INDEX('Appendix 1 Rules'!$F$2:$F$16,MATCH(G13,'Appendix 1 Rules'!$A$2:$A$16))))+(IF(T13="",0,INDEX('Appendix 1 Rules'!$G$2:$G$16,MATCH(G13,'Appendix 1 Rules'!$A$2:$A$16))))+(IF(V13="",0,INDEX('Appendix 1 Rules'!$H$2:$H$16,MATCH(G13,'Appendix 1 Rules'!$A$2:$A$16))))+(IF(X13="",0,INDEX('Appendix 1 Rules'!$I$2:$I$16,MATCH(G13,'Appendix 1 Rules'!$A$2:$A$16))))+(IF(Z13="",0,INDEX('Appendix 1 Rules'!$J$2:$J$16,MATCH(G13,'Appendix 1 Rules'!$A$2:$A$16))))+(IF(AB13="",0,INDEX('Appendix 1 Rules'!$K$2:$K$16,MATCH(G13,'Appendix 1 Rules'!$A$2:$A$16))))+(IF(AD13="",0,INDEX('Appendix 1 Rules'!$L$2:$L$16,MATCH(G13,'Appendix 1 Rules'!$A$2:$A$16))))+(IF(AF13="",0,INDEX('Appendix 1 Rules'!$M$2:$M$16,MATCH(G13,'Appendix 1 Rules'!$A$2:$A$16))))+IF(G13="b1",VLOOKUP(G13,'Appendix 1 Rules'!$A$1:$N$16,14))+IF(G13="b2",VLOOKUP(G13,'Appendix 1 Rules'!$A$1:$N$16,14))+IF(G13="d",VLOOKUP(G13,'Appendix 1 Rules'!$A$1:$N$16,14))+IF(G13="f1",VLOOKUP(G13,'Appendix 1 Rules'!$A$1:$N$16,14))+IF(G13="f2",VLOOKUP(G13,'Appendix 1 Rules'!$A$1:$N$16,14))+IF(G13="g",VLOOKUP(G13,'Appendix 1 Rules'!$A$1:$N$16,14))+IF(G13="h",VLOOKUP(G13,'Appendix 1 Rules'!$A$1:$N$16,14))+IF(G13="i1",VLOOKUP(G13,'Appendix 1 Rules'!$A$1:$N$16,14))+IF(G13="i2",VLOOKUP(G13,'Appendix 1 Rules'!$A$1:$N$16,14))+IF(G13="j",VLOOKUP(G13,'Appendix 1 Rules'!$A$1:$N$16,14))+IF(G13="k",VLOOKUP(G13,'Appendix 1 Rules'!$A$1:$N$16,14)))</f>
        <v/>
      </c>
      <c r="I13" s="52" t="str">
        <f>IF(G13="","",IF(OR(G13="b1",G13="b2",G13="d",G13="f1",G13="f2",G13="h",G13="i1",G13="i2",G13="j",G13="k"),MIN(H13,VLOOKUP(G13,'Appx 1 (Res) Rules'!$A:$D,4,0)),MIN(H13,VLOOKUP(G13,'Appx 1 (Res) Rules'!$A:$D,4,0),SUMPRODUCT(IF(J13="",0,INDEX('Appendix 1 Rules'!$B$2:$B$16,MATCH(G13,'Appendix 1 Rules'!$A$2:$A$16))))+(IF(L13="",0,INDEX('Appendix 1 Rules'!$C$2:$C$16,MATCH(G13,'Appendix 1 Rules'!$A$2:$A$16))))+(IF(N13="",0,INDEX('Appendix 1 Rules'!$D$2:$D$16,MATCH(G13,'Appendix 1 Rules'!$A$2:$A$16))))+(IF(P13="",0,INDEX('Appendix 1 Rules'!$E$2:$E$16,MATCH(G13,'Appendix 1 Rules'!$A$2:$A$16))))+(IF(R13="",0,INDEX('Appendix 1 Rules'!$F$2:$F$16,MATCH(G13,'Appendix 1 Rules'!$A$2:$A$16))))+(IF(T13="",0,INDEX('Appendix 1 Rules'!$G$2:$G$16,MATCH(G13,'Appendix 1 Rules'!$A$2:$A$16))))+(IF(V13="",0,INDEX('Appendix 1 Rules'!$H$2:$H$16,MATCH(G13,'Appendix 1 Rules'!$A$2:$A$16))))+(IF(X13="",0,INDEX('Appendix 1 Rules'!$I$2:$I$16,MATCH(G13,'Appendix 1 Rules'!$A$2:$A$16))))+(IF(Z13="",0,INDEX('Appendix 1 Rules'!$J$2:$J$16,MATCH(G13,'Appendix 1 Rules'!$A$2:$A$16))))+(IF(AB13="",0,INDEX('Appendix 1 Rules'!$K$2:$K$16,MATCH(G13,'Appendix 1 Rules'!$A$2:$A$16))))+(IF(AD13="",0,INDEX('Appendix 1 Rules'!$L$2:$L$16,MATCH(G13,'Appendix 1 Rules'!$A$2:$A$16))))+(IF(AF13="",0,INDEX('Appendix 1 Rules'!$M$2:$M$16,MATCH(G13,'Appendix 1 Rules'!$A$2:$A$16))))+IF(G13="b1",VLOOKUP(G13,'Appendix 1 Rules'!$A$1:$N$16,14))+IF(G13="b2",VLOOKUP(G13,'Appendix 1 Rules'!$A$1:$N$16,14))+IF(G13="d",VLOOKUP(G13,'Appendix 1 Rules'!$A$1:$N$16,14))+IF(G13="f1",VLOOKUP(G13,'Appendix 1 Rules'!$A$1:$N$16,14))+IF(G13="f2",VLOOKUP(G13,'Appendix 1 Rules'!$A$1:$N$16,14))+IF(G13="g",VLOOKUP(G13,'Appendix 1 Rules'!$A$1:$N$16,14))+IF(G13="h",VLOOKUP(G13,'Appendix 1 Rules'!$A$1:$N$16,14))+IF(G13="i1",VLOOKUP(G13,'Appendix 1 Rules'!$A$1:$N$16,14))+IF(G13="i2",VLOOKUP(G13,'Appendix 1 Rules'!$A$1:$N$16,14))+IF(G13="j",VLOOKUP(G13,'Appendix 1 Rules'!$A$1:$N$16,14))+IF(G13="k",VLOOKUP(G13,'Appendix 1 Rules'!$A$1:$N$16,14)))))</f>
        <v/>
      </c>
      <c r="J13" s="8"/>
      <c r="K13" s="12"/>
      <c r="L13" s="8"/>
      <c r="M13" s="12"/>
      <c r="N13" s="8"/>
      <c r="O13" s="12"/>
      <c r="P13" s="8"/>
      <c r="Q13" s="12"/>
      <c r="R13" s="8"/>
      <c r="S13" s="12"/>
      <c r="T13" s="8"/>
      <c r="U13" s="12"/>
      <c r="V13" s="8"/>
      <c r="W13" s="12"/>
      <c r="X13" s="8"/>
      <c r="Y13" s="12"/>
      <c r="Z13" s="8"/>
      <c r="AA13" s="12"/>
      <c r="AB13" s="8"/>
      <c r="AC13" s="12"/>
      <c r="AD13" s="8"/>
      <c r="AE13" s="12"/>
      <c r="AF13" s="8"/>
      <c r="AG13" s="12"/>
      <c r="AW13" s="57"/>
      <c r="AX13" s="57"/>
    </row>
    <row r="14" spans="1:50" ht="18" customHeight="1" x14ac:dyDescent="0.2">
      <c r="B14" s="128"/>
      <c r="C14" s="8"/>
      <c r="D14" s="8"/>
      <c r="E14" s="49"/>
      <c r="F14" s="8"/>
      <c r="G14" s="8"/>
      <c r="H14" s="18" t="str">
        <f>IF(G14="","",SUMPRODUCT(IF(J14="",0,INDEX('Appendix 1 Rules'!$B$2:$B$16,MATCH(G14,'Appendix 1 Rules'!$A$2:$A$16))))+(IF(L14="",0,INDEX('Appendix 1 Rules'!$C$2:$C$16,MATCH(G14,'Appendix 1 Rules'!$A$2:$A$16))))+(IF(N14="",0,INDEX('Appendix 1 Rules'!$D$2:$D$16,MATCH(G14,'Appendix 1 Rules'!$A$2:$A$16))))+(IF(P14="",0,INDEX('Appendix 1 Rules'!$E$2:$E$16,MATCH(G14,'Appendix 1 Rules'!$A$2:$A$16))))+(IF(R14="",0,INDEX('Appendix 1 Rules'!$F$2:$F$16,MATCH(G14,'Appendix 1 Rules'!$A$2:$A$16))))+(IF(T14="",0,INDEX('Appendix 1 Rules'!$G$2:$G$16,MATCH(G14,'Appendix 1 Rules'!$A$2:$A$16))))+(IF(V14="",0,INDEX('Appendix 1 Rules'!$H$2:$H$16,MATCH(G14,'Appendix 1 Rules'!$A$2:$A$16))))+(IF(X14="",0,INDEX('Appendix 1 Rules'!$I$2:$I$16,MATCH(G14,'Appendix 1 Rules'!$A$2:$A$16))))+(IF(Z14="",0,INDEX('Appendix 1 Rules'!$J$2:$J$16,MATCH(G14,'Appendix 1 Rules'!$A$2:$A$16))))+(IF(AB14="",0,INDEX('Appendix 1 Rules'!$K$2:$K$16,MATCH(G14,'Appendix 1 Rules'!$A$2:$A$16))))+(IF(AD14="",0,INDEX('Appendix 1 Rules'!$L$2:$L$16,MATCH(G14,'Appendix 1 Rules'!$A$2:$A$16))))+(IF(AF14="",0,INDEX('Appendix 1 Rules'!$M$2:$M$16,MATCH(G14,'Appendix 1 Rules'!$A$2:$A$16))))+IF(G14="b1",VLOOKUP(G14,'Appendix 1 Rules'!$A$1:$N$16,14))+IF(G14="b2",VLOOKUP(G14,'Appendix 1 Rules'!$A$1:$N$16,14))+IF(G14="d",VLOOKUP(G14,'Appendix 1 Rules'!$A$1:$N$16,14))+IF(G14="f1",VLOOKUP(G14,'Appendix 1 Rules'!$A$1:$N$16,14))+IF(G14="f2",VLOOKUP(G14,'Appendix 1 Rules'!$A$1:$N$16,14))+IF(G14="g",VLOOKUP(G14,'Appendix 1 Rules'!$A$1:$N$16,14))+IF(G14="h",VLOOKUP(G14,'Appendix 1 Rules'!$A$1:$N$16,14))+IF(G14="i1",VLOOKUP(G14,'Appendix 1 Rules'!$A$1:$N$16,14))+IF(G14="i2",VLOOKUP(G14,'Appendix 1 Rules'!$A$1:$N$16,14))+IF(G14="j",VLOOKUP(G14,'Appendix 1 Rules'!$A$1:$N$16,14))+IF(G14="k",VLOOKUP(G14,'Appendix 1 Rules'!$A$1:$N$16,14)))</f>
        <v/>
      </c>
      <c r="I14" s="52" t="str">
        <f>IF(G14="","",IF(OR(G14="b1",G14="b2",G14="d",G14="f1",G14="f2",G14="h",G14="i1",G14="i2",G14="j",G14="k"),MIN(H14,VLOOKUP(G14,'Appx 1 (Res) Rules'!$A:$D,4,0)),MIN(H14,VLOOKUP(G14,'Appx 1 (Res) Rules'!$A:$D,4,0),SUMPRODUCT(IF(J14="",0,INDEX('Appendix 1 Rules'!$B$2:$B$16,MATCH(G14,'Appendix 1 Rules'!$A$2:$A$16))))+(IF(L14="",0,INDEX('Appendix 1 Rules'!$C$2:$C$16,MATCH(G14,'Appendix 1 Rules'!$A$2:$A$16))))+(IF(N14="",0,INDEX('Appendix 1 Rules'!$D$2:$D$16,MATCH(G14,'Appendix 1 Rules'!$A$2:$A$16))))+(IF(P14="",0,INDEX('Appendix 1 Rules'!$E$2:$E$16,MATCH(G14,'Appendix 1 Rules'!$A$2:$A$16))))+(IF(R14="",0,INDEX('Appendix 1 Rules'!$F$2:$F$16,MATCH(G14,'Appendix 1 Rules'!$A$2:$A$16))))+(IF(T14="",0,INDEX('Appendix 1 Rules'!$G$2:$G$16,MATCH(G14,'Appendix 1 Rules'!$A$2:$A$16))))+(IF(V14="",0,INDEX('Appendix 1 Rules'!$H$2:$H$16,MATCH(G14,'Appendix 1 Rules'!$A$2:$A$16))))+(IF(X14="",0,INDEX('Appendix 1 Rules'!$I$2:$I$16,MATCH(G14,'Appendix 1 Rules'!$A$2:$A$16))))+(IF(Z14="",0,INDEX('Appendix 1 Rules'!$J$2:$J$16,MATCH(G14,'Appendix 1 Rules'!$A$2:$A$16))))+(IF(AB14="",0,INDEX('Appendix 1 Rules'!$K$2:$K$16,MATCH(G14,'Appendix 1 Rules'!$A$2:$A$16))))+(IF(AD14="",0,INDEX('Appendix 1 Rules'!$L$2:$L$16,MATCH(G14,'Appendix 1 Rules'!$A$2:$A$16))))+(IF(AF14="",0,INDEX('Appendix 1 Rules'!$M$2:$M$16,MATCH(G14,'Appendix 1 Rules'!$A$2:$A$16))))+IF(G14="b1",VLOOKUP(G14,'Appendix 1 Rules'!$A$1:$N$16,14))+IF(G14="b2",VLOOKUP(G14,'Appendix 1 Rules'!$A$1:$N$16,14))+IF(G14="d",VLOOKUP(G14,'Appendix 1 Rules'!$A$1:$N$16,14))+IF(G14="f1",VLOOKUP(G14,'Appendix 1 Rules'!$A$1:$N$16,14))+IF(G14="f2",VLOOKUP(G14,'Appendix 1 Rules'!$A$1:$N$16,14))+IF(G14="g",VLOOKUP(G14,'Appendix 1 Rules'!$A$1:$N$16,14))+IF(G14="h",VLOOKUP(G14,'Appendix 1 Rules'!$A$1:$N$16,14))+IF(G14="i1",VLOOKUP(G14,'Appendix 1 Rules'!$A$1:$N$16,14))+IF(G14="i2",VLOOKUP(G14,'Appendix 1 Rules'!$A$1:$N$16,14))+IF(G14="j",VLOOKUP(G14,'Appendix 1 Rules'!$A$1:$N$16,14))+IF(G14="k",VLOOKUP(G14,'Appendix 1 Rules'!$A$1:$N$16,14)))))</f>
        <v/>
      </c>
      <c r="J14" s="8"/>
      <c r="K14" s="12"/>
      <c r="L14" s="8"/>
      <c r="M14" s="12"/>
      <c r="N14" s="8"/>
      <c r="O14" s="12"/>
      <c r="P14" s="8"/>
      <c r="Q14" s="12"/>
      <c r="R14" s="8"/>
      <c r="S14" s="12"/>
      <c r="T14" s="8"/>
      <c r="U14" s="12"/>
      <c r="V14" s="8"/>
      <c r="W14" s="12"/>
      <c r="X14" s="8"/>
      <c r="Y14" s="12"/>
      <c r="Z14" s="8"/>
      <c r="AA14" s="12"/>
      <c r="AB14" s="8"/>
      <c r="AC14" s="12"/>
      <c r="AD14" s="8"/>
      <c r="AE14" s="12"/>
      <c r="AF14" s="8"/>
      <c r="AG14" s="12"/>
    </row>
    <row r="15" spans="1:50" ht="18" customHeight="1" x14ac:dyDescent="0.2">
      <c r="B15" s="128"/>
      <c r="C15" s="8"/>
      <c r="D15" s="8"/>
      <c r="E15" s="49"/>
      <c r="F15" s="8"/>
      <c r="G15" s="8"/>
      <c r="H15" s="18" t="str">
        <f>IF(G15="","",SUMPRODUCT(IF(J15="",0,INDEX('Appendix 1 Rules'!$B$2:$B$16,MATCH(G15,'Appendix 1 Rules'!$A$2:$A$16))))+(IF(L15="",0,INDEX('Appendix 1 Rules'!$C$2:$C$16,MATCH(G15,'Appendix 1 Rules'!$A$2:$A$16))))+(IF(N15="",0,INDEX('Appendix 1 Rules'!$D$2:$D$16,MATCH(G15,'Appendix 1 Rules'!$A$2:$A$16))))+(IF(P15="",0,INDEX('Appendix 1 Rules'!$E$2:$E$16,MATCH(G15,'Appendix 1 Rules'!$A$2:$A$16))))+(IF(R15="",0,INDEX('Appendix 1 Rules'!$F$2:$F$16,MATCH(G15,'Appendix 1 Rules'!$A$2:$A$16))))+(IF(T15="",0,INDEX('Appendix 1 Rules'!$G$2:$G$16,MATCH(G15,'Appendix 1 Rules'!$A$2:$A$16))))+(IF(V15="",0,INDEX('Appendix 1 Rules'!$H$2:$H$16,MATCH(G15,'Appendix 1 Rules'!$A$2:$A$16))))+(IF(X15="",0,INDEX('Appendix 1 Rules'!$I$2:$I$16,MATCH(G15,'Appendix 1 Rules'!$A$2:$A$16))))+(IF(Z15="",0,INDEX('Appendix 1 Rules'!$J$2:$J$16,MATCH(G15,'Appendix 1 Rules'!$A$2:$A$16))))+(IF(AB15="",0,INDEX('Appendix 1 Rules'!$K$2:$K$16,MATCH(G15,'Appendix 1 Rules'!$A$2:$A$16))))+(IF(AD15="",0,INDEX('Appendix 1 Rules'!$L$2:$L$16,MATCH(G15,'Appendix 1 Rules'!$A$2:$A$16))))+(IF(AF15="",0,INDEX('Appendix 1 Rules'!$M$2:$M$16,MATCH(G15,'Appendix 1 Rules'!$A$2:$A$16))))+IF(G15="b1",VLOOKUP(G15,'Appendix 1 Rules'!$A$1:$N$16,14))+IF(G15="b2",VLOOKUP(G15,'Appendix 1 Rules'!$A$1:$N$16,14))+IF(G15="d",VLOOKUP(G15,'Appendix 1 Rules'!$A$1:$N$16,14))+IF(G15="f1",VLOOKUP(G15,'Appendix 1 Rules'!$A$1:$N$16,14))+IF(G15="f2",VLOOKUP(G15,'Appendix 1 Rules'!$A$1:$N$16,14))+IF(G15="g",VLOOKUP(G15,'Appendix 1 Rules'!$A$1:$N$16,14))+IF(G15="h",VLOOKUP(G15,'Appendix 1 Rules'!$A$1:$N$16,14))+IF(G15="i1",VLOOKUP(G15,'Appendix 1 Rules'!$A$1:$N$16,14))+IF(G15="i2",VLOOKUP(G15,'Appendix 1 Rules'!$A$1:$N$16,14))+IF(G15="j",VLOOKUP(G15,'Appendix 1 Rules'!$A$1:$N$16,14))+IF(G15="k",VLOOKUP(G15,'Appendix 1 Rules'!$A$1:$N$16,14)))</f>
        <v/>
      </c>
      <c r="I15" s="52" t="str">
        <f>IF(G15="","",IF(OR(G15="b1",G15="b2",G15="d",G15="f1",G15="f2",G15="h",G15="i1",G15="i2",G15="j",G15="k"),MIN(H15,VLOOKUP(G15,'Appx 1 (Res) Rules'!$A:$D,4,0)),MIN(H15,VLOOKUP(G15,'Appx 1 (Res) Rules'!$A:$D,4,0),SUMPRODUCT(IF(J15="",0,INDEX('Appendix 1 Rules'!$B$2:$B$16,MATCH(G15,'Appendix 1 Rules'!$A$2:$A$16))))+(IF(L15="",0,INDEX('Appendix 1 Rules'!$C$2:$C$16,MATCH(G15,'Appendix 1 Rules'!$A$2:$A$16))))+(IF(N15="",0,INDEX('Appendix 1 Rules'!$D$2:$D$16,MATCH(G15,'Appendix 1 Rules'!$A$2:$A$16))))+(IF(P15="",0,INDEX('Appendix 1 Rules'!$E$2:$E$16,MATCH(G15,'Appendix 1 Rules'!$A$2:$A$16))))+(IF(R15="",0,INDEX('Appendix 1 Rules'!$F$2:$F$16,MATCH(G15,'Appendix 1 Rules'!$A$2:$A$16))))+(IF(T15="",0,INDEX('Appendix 1 Rules'!$G$2:$G$16,MATCH(G15,'Appendix 1 Rules'!$A$2:$A$16))))+(IF(V15="",0,INDEX('Appendix 1 Rules'!$H$2:$H$16,MATCH(G15,'Appendix 1 Rules'!$A$2:$A$16))))+(IF(X15="",0,INDEX('Appendix 1 Rules'!$I$2:$I$16,MATCH(G15,'Appendix 1 Rules'!$A$2:$A$16))))+(IF(Z15="",0,INDEX('Appendix 1 Rules'!$J$2:$J$16,MATCH(G15,'Appendix 1 Rules'!$A$2:$A$16))))+(IF(AB15="",0,INDEX('Appendix 1 Rules'!$K$2:$K$16,MATCH(G15,'Appendix 1 Rules'!$A$2:$A$16))))+(IF(AD15="",0,INDEX('Appendix 1 Rules'!$L$2:$L$16,MATCH(G15,'Appendix 1 Rules'!$A$2:$A$16))))+(IF(AF15="",0,INDEX('Appendix 1 Rules'!$M$2:$M$16,MATCH(G15,'Appendix 1 Rules'!$A$2:$A$16))))+IF(G15="b1",VLOOKUP(G15,'Appendix 1 Rules'!$A$1:$N$16,14))+IF(G15="b2",VLOOKUP(G15,'Appendix 1 Rules'!$A$1:$N$16,14))+IF(G15="d",VLOOKUP(G15,'Appendix 1 Rules'!$A$1:$N$16,14))+IF(G15="f1",VLOOKUP(G15,'Appendix 1 Rules'!$A$1:$N$16,14))+IF(G15="f2",VLOOKUP(G15,'Appendix 1 Rules'!$A$1:$N$16,14))+IF(G15="g",VLOOKUP(G15,'Appendix 1 Rules'!$A$1:$N$16,14))+IF(G15="h",VLOOKUP(G15,'Appendix 1 Rules'!$A$1:$N$16,14))+IF(G15="i1",VLOOKUP(G15,'Appendix 1 Rules'!$A$1:$N$16,14))+IF(G15="i2",VLOOKUP(G15,'Appendix 1 Rules'!$A$1:$N$16,14))+IF(G15="j",VLOOKUP(G15,'Appendix 1 Rules'!$A$1:$N$16,14))+IF(G15="k",VLOOKUP(G15,'Appendix 1 Rules'!$A$1:$N$16,14)))))</f>
        <v/>
      </c>
      <c r="J15" s="8"/>
      <c r="K15" s="12"/>
      <c r="L15" s="8"/>
      <c r="M15" s="12"/>
      <c r="N15" s="8"/>
      <c r="O15" s="12"/>
      <c r="P15" s="8"/>
      <c r="Q15" s="12"/>
      <c r="R15" s="8"/>
      <c r="S15" s="12"/>
      <c r="T15" s="8"/>
      <c r="U15" s="12"/>
      <c r="V15" s="8"/>
      <c r="W15" s="12"/>
      <c r="X15" s="8"/>
      <c r="Y15" s="12"/>
      <c r="Z15" s="8"/>
      <c r="AA15" s="12"/>
      <c r="AB15" s="8"/>
      <c r="AC15" s="12"/>
      <c r="AD15" s="8"/>
      <c r="AE15" s="12"/>
      <c r="AF15" s="8"/>
      <c r="AG15" s="12"/>
    </row>
    <row r="16" spans="1:50" ht="18" customHeight="1" x14ac:dyDescent="0.2">
      <c r="B16" s="128"/>
      <c r="C16" s="8"/>
      <c r="D16" s="8"/>
      <c r="E16" s="49"/>
      <c r="F16" s="8"/>
      <c r="G16" s="8"/>
      <c r="H16" s="18" t="str">
        <f>IF(G16="","",SUMPRODUCT(IF(J16="",0,INDEX('Appendix 1 Rules'!$B$2:$B$16,MATCH(G16,'Appendix 1 Rules'!$A$2:$A$16))))+(IF(L16="",0,INDEX('Appendix 1 Rules'!$C$2:$C$16,MATCH(G16,'Appendix 1 Rules'!$A$2:$A$16))))+(IF(N16="",0,INDEX('Appendix 1 Rules'!$D$2:$D$16,MATCH(G16,'Appendix 1 Rules'!$A$2:$A$16))))+(IF(P16="",0,INDEX('Appendix 1 Rules'!$E$2:$E$16,MATCH(G16,'Appendix 1 Rules'!$A$2:$A$16))))+(IF(R16="",0,INDEX('Appendix 1 Rules'!$F$2:$F$16,MATCH(G16,'Appendix 1 Rules'!$A$2:$A$16))))+(IF(T16="",0,INDEX('Appendix 1 Rules'!$G$2:$G$16,MATCH(G16,'Appendix 1 Rules'!$A$2:$A$16))))+(IF(V16="",0,INDEX('Appendix 1 Rules'!$H$2:$H$16,MATCH(G16,'Appendix 1 Rules'!$A$2:$A$16))))+(IF(X16="",0,INDEX('Appendix 1 Rules'!$I$2:$I$16,MATCH(G16,'Appendix 1 Rules'!$A$2:$A$16))))+(IF(Z16="",0,INDEX('Appendix 1 Rules'!$J$2:$J$16,MATCH(G16,'Appendix 1 Rules'!$A$2:$A$16))))+(IF(AB16="",0,INDEX('Appendix 1 Rules'!$K$2:$K$16,MATCH(G16,'Appendix 1 Rules'!$A$2:$A$16))))+(IF(AD16="",0,INDEX('Appendix 1 Rules'!$L$2:$L$16,MATCH(G16,'Appendix 1 Rules'!$A$2:$A$16))))+(IF(AF16="",0,INDEX('Appendix 1 Rules'!$M$2:$M$16,MATCH(G16,'Appendix 1 Rules'!$A$2:$A$16))))+IF(G16="b1",VLOOKUP(G16,'Appendix 1 Rules'!$A$1:$N$16,14))+IF(G16="b2",VLOOKUP(G16,'Appendix 1 Rules'!$A$1:$N$16,14))+IF(G16="d",VLOOKUP(G16,'Appendix 1 Rules'!$A$1:$N$16,14))+IF(G16="f1",VLOOKUP(G16,'Appendix 1 Rules'!$A$1:$N$16,14))+IF(G16="f2",VLOOKUP(G16,'Appendix 1 Rules'!$A$1:$N$16,14))+IF(G16="g",VLOOKUP(G16,'Appendix 1 Rules'!$A$1:$N$16,14))+IF(G16="h",VLOOKUP(G16,'Appendix 1 Rules'!$A$1:$N$16,14))+IF(G16="i1",VLOOKUP(G16,'Appendix 1 Rules'!$A$1:$N$16,14))+IF(G16="i2",VLOOKUP(G16,'Appendix 1 Rules'!$A$1:$N$16,14))+IF(G16="j",VLOOKUP(G16,'Appendix 1 Rules'!$A$1:$N$16,14))+IF(G16="k",VLOOKUP(G16,'Appendix 1 Rules'!$A$1:$N$16,14)))</f>
        <v/>
      </c>
      <c r="I16" s="52" t="str">
        <f>IF(G16="","",IF(OR(G16="b1",G16="b2",G16="d",G16="f1",G16="f2",G16="h",G16="i1",G16="i2",G16="j",G16="k"),MIN(H16,VLOOKUP(G16,'Appx 1 (Res) Rules'!$A:$D,4,0)),MIN(H16,VLOOKUP(G16,'Appx 1 (Res) Rules'!$A:$D,4,0),SUMPRODUCT(IF(J16="",0,INDEX('Appendix 1 Rules'!$B$2:$B$16,MATCH(G16,'Appendix 1 Rules'!$A$2:$A$16))))+(IF(L16="",0,INDEX('Appendix 1 Rules'!$C$2:$C$16,MATCH(G16,'Appendix 1 Rules'!$A$2:$A$16))))+(IF(N16="",0,INDEX('Appendix 1 Rules'!$D$2:$D$16,MATCH(G16,'Appendix 1 Rules'!$A$2:$A$16))))+(IF(P16="",0,INDEX('Appendix 1 Rules'!$E$2:$E$16,MATCH(G16,'Appendix 1 Rules'!$A$2:$A$16))))+(IF(R16="",0,INDEX('Appendix 1 Rules'!$F$2:$F$16,MATCH(G16,'Appendix 1 Rules'!$A$2:$A$16))))+(IF(T16="",0,INDEX('Appendix 1 Rules'!$G$2:$G$16,MATCH(G16,'Appendix 1 Rules'!$A$2:$A$16))))+(IF(V16="",0,INDEX('Appendix 1 Rules'!$H$2:$H$16,MATCH(G16,'Appendix 1 Rules'!$A$2:$A$16))))+(IF(X16="",0,INDEX('Appendix 1 Rules'!$I$2:$I$16,MATCH(G16,'Appendix 1 Rules'!$A$2:$A$16))))+(IF(Z16="",0,INDEX('Appendix 1 Rules'!$J$2:$J$16,MATCH(G16,'Appendix 1 Rules'!$A$2:$A$16))))+(IF(AB16="",0,INDEX('Appendix 1 Rules'!$K$2:$K$16,MATCH(G16,'Appendix 1 Rules'!$A$2:$A$16))))+(IF(AD16="",0,INDEX('Appendix 1 Rules'!$L$2:$L$16,MATCH(G16,'Appendix 1 Rules'!$A$2:$A$16))))+(IF(AF16="",0,INDEX('Appendix 1 Rules'!$M$2:$M$16,MATCH(G16,'Appendix 1 Rules'!$A$2:$A$16))))+IF(G16="b1",VLOOKUP(G16,'Appendix 1 Rules'!$A$1:$N$16,14))+IF(G16="b2",VLOOKUP(G16,'Appendix 1 Rules'!$A$1:$N$16,14))+IF(G16="d",VLOOKUP(G16,'Appendix 1 Rules'!$A$1:$N$16,14))+IF(G16="f1",VLOOKUP(G16,'Appendix 1 Rules'!$A$1:$N$16,14))+IF(G16="f2",VLOOKUP(G16,'Appendix 1 Rules'!$A$1:$N$16,14))+IF(G16="g",VLOOKUP(G16,'Appendix 1 Rules'!$A$1:$N$16,14))+IF(G16="h",VLOOKUP(G16,'Appendix 1 Rules'!$A$1:$N$16,14))+IF(G16="i1",VLOOKUP(G16,'Appendix 1 Rules'!$A$1:$N$16,14))+IF(G16="i2",VLOOKUP(G16,'Appendix 1 Rules'!$A$1:$N$16,14))+IF(G16="j",VLOOKUP(G16,'Appendix 1 Rules'!$A$1:$N$16,14))+IF(G16="k",VLOOKUP(G16,'Appendix 1 Rules'!$A$1:$N$16,14)))))</f>
        <v/>
      </c>
      <c r="J16" s="8"/>
      <c r="K16" s="12"/>
      <c r="L16" s="8"/>
      <c r="M16" s="12"/>
      <c r="N16" s="8"/>
      <c r="O16" s="12"/>
      <c r="P16" s="8"/>
      <c r="Q16" s="12"/>
      <c r="R16" s="8"/>
      <c r="S16" s="12"/>
      <c r="T16" s="8"/>
      <c r="U16" s="12"/>
      <c r="V16" s="8"/>
      <c r="W16" s="12"/>
      <c r="X16" s="8"/>
      <c r="Y16" s="12"/>
      <c r="Z16" s="8"/>
      <c r="AA16" s="12"/>
      <c r="AB16" s="8"/>
      <c r="AC16" s="12"/>
      <c r="AD16" s="8"/>
      <c r="AE16" s="12"/>
      <c r="AF16" s="8"/>
      <c r="AG16" s="12"/>
    </row>
    <row r="17" spans="1:33" ht="18" customHeight="1" x14ac:dyDescent="0.2">
      <c r="B17" s="128"/>
      <c r="C17" s="8"/>
      <c r="D17" s="8"/>
      <c r="E17" s="49"/>
      <c r="F17" s="8"/>
      <c r="G17" s="8"/>
      <c r="H17" s="18" t="str">
        <f>IF(G17="","",SUMPRODUCT(IF(J17="",0,INDEX('Appendix 1 Rules'!$B$2:$B$16,MATCH(G17,'Appendix 1 Rules'!$A$2:$A$16))))+(IF(L17="",0,INDEX('Appendix 1 Rules'!$C$2:$C$16,MATCH(G17,'Appendix 1 Rules'!$A$2:$A$16))))+(IF(N17="",0,INDEX('Appendix 1 Rules'!$D$2:$D$16,MATCH(G17,'Appendix 1 Rules'!$A$2:$A$16))))+(IF(P17="",0,INDEX('Appendix 1 Rules'!$E$2:$E$16,MATCH(G17,'Appendix 1 Rules'!$A$2:$A$16))))+(IF(R17="",0,INDEX('Appendix 1 Rules'!$F$2:$F$16,MATCH(G17,'Appendix 1 Rules'!$A$2:$A$16))))+(IF(T17="",0,INDEX('Appendix 1 Rules'!$G$2:$G$16,MATCH(G17,'Appendix 1 Rules'!$A$2:$A$16))))+(IF(V17="",0,INDEX('Appendix 1 Rules'!$H$2:$H$16,MATCH(G17,'Appendix 1 Rules'!$A$2:$A$16))))+(IF(X17="",0,INDEX('Appendix 1 Rules'!$I$2:$I$16,MATCH(G17,'Appendix 1 Rules'!$A$2:$A$16))))+(IF(Z17="",0,INDEX('Appendix 1 Rules'!$J$2:$J$16,MATCH(G17,'Appendix 1 Rules'!$A$2:$A$16))))+(IF(AB17="",0,INDEX('Appendix 1 Rules'!$K$2:$K$16,MATCH(G17,'Appendix 1 Rules'!$A$2:$A$16))))+(IF(AD17="",0,INDEX('Appendix 1 Rules'!$L$2:$L$16,MATCH(G17,'Appendix 1 Rules'!$A$2:$A$16))))+(IF(AF17="",0,INDEX('Appendix 1 Rules'!$M$2:$M$16,MATCH(G17,'Appendix 1 Rules'!$A$2:$A$16))))+IF(G17="b1",VLOOKUP(G17,'Appendix 1 Rules'!$A$1:$N$16,14))+IF(G17="b2",VLOOKUP(G17,'Appendix 1 Rules'!$A$1:$N$16,14))+IF(G17="d",VLOOKUP(G17,'Appendix 1 Rules'!$A$1:$N$16,14))+IF(G17="f1",VLOOKUP(G17,'Appendix 1 Rules'!$A$1:$N$16,14))+IF(G17="f2",VLOOKUP(G17,'Appendix 1 Rules'!$A$1:$N$16,14))+IF(G17="g",VLOOKUP(G17,'Appendix 1 Rules'!$A$1:$N$16,14))+IF(G17="h",VLOOKUP(G17,'Appendix 1 Rules'!$A$1:$N$16,14))+IF(G17="i1",VLOOKUP(G17,'Appendix 1 Rules'!$A$1:$N$16,14))+IF(G17="i2",VLOOKUP(G17,'Appendix 1 Rules'!$A$1:$N$16,14))+IF(G17="j",VLOOKUP(G17,'Appendix 1 Rules'!$A$1:$N$16,14))+IF(G17="k",VLOOKUP(G17,'Appendix 1 Rules'!$A$1:$N$16,14)))</f>
        <v/>
      </c>
      <c r="I17" s="52" t="str">
        <f>IF(G17="","",IF(OR(G17="b1",G17="b2",G17="d",G17="f1",G17="f2",G17="h",G17="i1",G17="i2",G17="j",G17="k"),MIN(H17,VLOOKUP(G17,'Appx 1 (Res) Rules'!$A:$D,4,0)),MIN(H17,VLOOKUP(G17,'Appx 1 (Res) Rules'!$A:$D,4,0),SUMPRODUCT(IF(J17="",0,INDEX('Appendix 1 Rules'!$B$2:$B$16,MATCH(G17,'Appendix 1 Rules'!$A$2:$A$16))))+(IF(L17="",0,INDEX('Appendix 1 Rules'!$C$2:$C$16,MATCH(G17,'Appendix 1 Rules'!$A$2:$A$16))))+(IF(N17="",0,INDEX('Appendix 1 Rules'!$D$2:$D$16,MATCH(G17,'Appendix 1 Rules'!$A$2:$A$16))))+(IF(P17="",0,INDEX('Appendix 1 Rules'!$E$2:$E$16,MATCH(G17,'Appendix 1 Rules'!$A$2:$A$16))))+(IF(R17="",0,INDEX('Appendix 1 Rules'!$F$2:$F$16,MATCH(G17,'Appendix 1 Rules'!$A$2:$A$16))))+(IF(T17="",0,INDEX('Appendix 1 Rules'!$G$2:$G$16,MATCH(G17,'Appendix 1 Rules'!$A$2:$A$16))))+(IF(V17="",0,INDEX('Appendix 1 Rules'!$H$2:$H$16,MATCH(G17,'Appendix 1 Rules'!$A$2:$A$16))))+(IF(X17="",0,INDEX('Appendix 1 Rules'!$I$2:$I$16,MATCH(G17,'Appendix 1 Rules'!$A$2:$A$16))))+(IF(Z17="",0,INDEX('Appendix 1 Rules'!$J$2:$J$16,MATCH(G17,'Appendix 1 Rules'!$A$2:$A$16))))+(IF(AB17="",0,INDEX('Appendix 1 Rules'!$K$2:$K$16,MATCH(G17,'Appendix 1 Rules'!$A$2:$A$16))))+(IF(AD17="",0,INDEX('Appendix 1 Rules'!$L$2:$L$16,MATCH(G17,'Appendix 1 Rules'!$A$2:$A$16))))+(IF(AF17="",0,INDEX('Appendix 1 Rules'!$M$2:$M$16,MATCH(G17,'Appendix 1 Rules'!$A$2:$A$16))))+IF(G17="b1",VLOOKUP(G17,'Appendix 1 Rules'!$A$1:$N$16,14))+IF(G17="b2",VLOOKUP(G17,'Appendix 1 Rules'!$A$1:$N$16,14))+IF(G17="d",VLOOKUP(G17,'Appendix 1 Rules'!$A$1:$N$16,14))+IF(G17="f1",VLOOKUP(G17,'Appendix 1 Rules'!$A$1:$N$16,14))+IF(G17="f2",VLOOKUP(G17,'Appendix 1 Rules'!$A$1:$N$16,14))+IF(G17="g",VLOOKUP(G17,'Appendix 1 Rules'!$A$1:$N$16,14))+IF(G17="h",VLOOKUP(G17,'Appendix 1 Rules'!$A$1:$N$16,14))+IF(G17="i1",VLOOKUP(G17,'Appendix 1 Rules'!$A$1:$N$16,14))+IF(G17="i2",VLOOKUP(G17,'Appendix 1 Rules'!$A$1:$N$16,14))+IF(G17="j",VLOOKUP(G17,'Appendix 1 Rules'!$A$1:$N$16,14))+IF(G17="k",VLOOKUP(G17,'Appendix 1 Rules'!$A$1:$N$16,14)))))</f>
        <v/>
      </c>
      <c r="J17" s="8"/>
      <c r="K17" s="12"/>
      <c r="L17" s="8"/>
      <c r="M17" s="12"/>
      <c r="N17" s="8"/>
      <c r="O17" s="12"/>
      <c r="P17" s="8"/>
      <c r="Q17" s="12"/>
      <c r="R17" s="8"/>
      <c r="S17" s="12"/>
      <c r="T17" s="8"/>
      <c r="U17" s="12"/>
      <c r="V17" s="8"/>
      <c r="W17" s="12"/>
      <c r="X17" s="8"/>
      <c r="Y17" s="12"/>
      <c r="Z17" s="8"/>
      <c r="AA17" s="12"/>
      <c r="AB17" s="8"/>
      <c r="AC17" s="12"/>
      <c r="AD17" s="8"/>
      <c r="AE17" s="12"/>
      <c r="AF17" s="8"/>
      <c r="AG17" s="12"/>
    </row>
    <row r="18" spans="1:33" ht="18" customHeight="1" x14ac:dyDescent="0.2">
      <c r="B18" s="128"/>
      <c r="C18" s="8"/>
      <c r="D18" s="8"/>
      <c r="E18" s="49"/>
      <c r="F18" s="8"/>
      <c r="G18" s="8"/>
      <c r="H18" s="18" t="str">
        <f>IF(G18="","",SUMPRODUCT(IF(J18="",0,INDEX('Appendix 1 Rules'!$B$2:$B$16,MATCH(G18,'Appendix 1 Rules'!$A$2:$A$16))))+(IF(L18="",0,INDEX('Appendix 1 Rules'!$C$2:$C$16,MATCH(G18,'Appendix 1 Rules'!$A$2:$A$16))))+(IF(N18="",0,INDEX('Appendix 1 Rules'!$D$2:$D$16,MATCH(G18,'Appendix 1 Rules'!$A$2:$A$16))))+(IF(P18="",0,INDEX('Appendix 1 Rules'!$E$2:$E$16,MATCH(G18,'Appendix 1 Rules'!$A$2:$A$16))))+(IF(R18="",0,INDEX('Appendix 1 Rules'!$F$2:$F$16,MATCH(G18,'Appendix 1 Rules'!$A$2:$A$16))))+(IF(T18="",0,INDEX('Appendix 1 Rules'!$G$2:$G$16,MATCH(G18,'Appendix 1 Rules'!$A$2:$A$16))))+(IF(V18="",0,INDEX('Appendix 1 Rules'!$H$2:$H$16,MATCH(G18,'Appendix 1 Rules'!$A$2:$A$16))))+(IF(X18="",0,INDEX('Appendix 1 Rules'!$I$2:$I$16,MATCH(G18,'Appendix 1 Rules'!$A$2:$A$16))))+(IF(Z18="",0,INDEX('Appendix 1 Rules'!$J$2:$J$16,MATCH(G18,'Appendix 1 Rules'!$A$2:$A$16))))+(IF(AB18="",0,INDEX('Appendix 1 Rules'!$K$2:$K$16,MATCH(G18,'Appendix 1 Rules'!$A$2:$A$16))))+(IF(AD18="",0,INDEX('Appendix 1 Rules'!$L$2:$L$16,MATCH(G18,'Appendix 1 Rules'!$A$2:$A$16))))+(IF(AF18="",0,INDEX('Appendix 1 Rules'!$M$2:$M$16,MATCH(G18,'Appendix 1 Rules'!$A$2:$A$16))))+IF(G18="b1",VLOOKUP(G18,'Appendix 1 Rules'!$A$1:$N$16,14))+IF(G18="b2",VLOOKUP(G18,'Appendix 1 Rules'!$A$1:$N$16,14))+IF(G18="d",VLOOKUP(G18,'Appendix 1 Rules'!$A$1:$N$16,14))+IF(G18="f1",VLOOKUP(G18,'Appendix 1 Rules'!$A$1:$N$16,14))+IF(G18="f2",VLOOKUP(G18,'Appendix 1 Rules'!$A$1:$N$16,14))+IF(G18="g",VLOOKUP(G18,'Appendix 1 Rules'!$A$1:$N$16,14))+IF(G18="h",VLOOKUP(G18,'Appendix 1 Rules'!$A$1:$N$16,14))+IF(G18="i1",VLOOKUP(G18,'Appendix 1 Rules'!$A$1:$N$16,14))+IF(G18="i2",VLOOKUP(G18,'Appendix 1 Rules'!$A$1:$N$16,14))+IF(G18="j",VLOOKUP(G18,'Appendix 1 Rules'!$A$1:$N$16,14))+IF(G18="k",VLOOKUP(G18,'Appendix 1 Rules'!$A$1:$N$16,14)))</f>
        <v/>
      </c>
      <c r="I18" s="52" t="str">
        <f>IF(G18="","",IF(OR(G18="b1",G18="b2",G18="d",G18="f1",G18="f2",G18="h",G18="i1",G18="i2",G18="j",G18="k"),MIN(H18,VLOOKUP(G18,'Appx 1 (Res) Rules'!$A:$D,4,0)),MIN(H18,VLOOKUP(G18,'Appx 1 (Res) Rules'!$A:$D,4,0),SUMPRODUCT(IF(J18="",0,INDEX('Appendix 1 Rules'!$B$2:$B$16,MATCH(G18,'Appendix 1 Rules'!$A$2:$A$16))))+(IF(L18="",0,INDEX('Appendix 1 Rules'!$C$2:$C$16,MATCH(G18,'Appendix 1 Rules'!$A$2:$A$16))))+(IF(N18="",0,INDEX('Appendix 1 Rules'!$D$2:$D$16,MATCH(G18,'Appendix 1 Rules'!$A$2:$A$16))))+(IF(P18="",0,INDEX('Appendix 1 Rules'!$E$2:$E$16,MATCH(G18,'Appendix 1 Rules'!$A$2:$A$16))))+(IF(R18="",0,INDEX('Appendix 1 Rules'!$F$2:$F$16,MATCH(G18,'Appendix 1 Rules'!$A$2:$A$16))))+(IF(T18="",0,INDEX('Appendix 1 Rules'!$G$2:$G$16,MATCH(G18,'Appendix 1 Rules'!$A$2:$A$16))))+(IF(V18="",0,INDEX('Appendix 1 Rules'!$H$2:$H$16,MATCH(G18,'Appendix 1 Rules'!$A$2:$A$16))))+(IF(X18="",0,INDEX('Appendix 1 Rules'!$I$2:$I$16,MATCH(G18,'Appendix 1 Rules'!$A$2:$A$16))))+(IF(Z18="",0,INDEX('Appendix 1 Rules'!$J$2:$J$16,MATCH(G18,'Appendix 1 Rules'!$A$2:$A$16))))+(IF(AB18="",0,INDEX('Appendix 1 Rules'!$K$2:$K$16,MATCH(G18,'Appendix 1 Rules'!$A$2:$A$16))))+(IF(AD18="",0,INDEX('Appendix 1 Rules'!$L$2:$L$16,MATCH(G18,'Appendix 1 Rules'!$A$2:$A$16))))+(IF(AF18="",0,INDEX('Appendix 1 Rules'!$M$2:$M$16,MATCH(G18,'Appendix 1 Rules'!$A$2:$A$16))))+IF(G18="b1",VLOOKUP(G18,'Appendix 1 Rules'!$A$1:$N$16,14))+IF(G18="b2",VLOOKUP(G18,'Appendix 1 Rules'!$A$1:$N$16,14))+IF(G18="d",VLOOKUP(G18,'Appendix 1 Rules'!$A$1:$N$16,14))+IF(G18="f1",VLOOKUP(G18,'Appendix 1 Rules'!$A$1:$N$16,14))+IF(G18="f2",VLOOKUP(G18,'Appendix 1 Rules'!$A$1:$N$16,14))+IF(G18="g",VLOOKUP(G18,'Appendix 1 Rules'!$A$1:$N$16,14))+IF(G18="h",VLOOKUP(G18,'Appendix 1 Rules'!$A$1:$N$16,14))+IF(G18="i1",VLOOKUP(G18,'Appendix 1 Rules'!$A$1:$N$16,14))+IF(G18="i2",VLOOKUP(G18,'Appendix 1 Rules'!$A$1:$N$16,14))+IF(G18="j",VLOOKUP(G18,'Appendix 1 Rules'!$A$1:$N$16,14))+IF(G18="k",VLOOKUP(G18,'Appendix 1 Rules'!$A$1:$N$16,14)))))</f>
        <v/>
      </c>
      <c r="J18" s="8"/>
      <c r="K18" s="12"/>
      <c r="L18" s="8"/>
      <c r="M18" s="12"/>
      <c r="N18" s="8"/>
      <c r="O18" s="12"/>
      <c r="P18" s="8"/>
      <c r="Q18" s="12"/>
      <c r="R18" s="8"/>
      <c r="S18" s="12"/>
      <c r="T18" s="8"/>
      <c r="U18" s="12"/>
      <c r="V18" s="8"/>
      <c r="W18" s="12"/>
      <c r="X18" s="8"/>
      <c r="Y18" s="12"/>
      <c r="Z18" s="8"/>
      <c r="AA18" s="12"/>
      <c r="AB18" s="8"/>
      <c r="AC18" s="12"/>
      <c r="AD18" s="8"/>
      <c r="AE18" s="12"/>
      <c r="AF18" s="8"/>
      <c r="AG18" s="12"/>
    </row>
    <row r="19" spans="1:33" ht="18" customHeight="1" x14ac:dyDescent="0.2">
      <c r="B19" s="128"/>
      <c r="C19" s="8"/>
      <c r="D19" s="8"/>
      <c r="E19" s="49"/>
      <c r="F19" s="8"/>
      <c r="G19" s="8"/>
      <c r="H19" s="18" t="str">
        <f>IF(G19="","",SUMPRODUCT(IF(J19="",0,INDEX('Appendix 1 Rules'!$B$2:$B$16,MATCH(G19,'Appendix 1 Rules'!$A$2:$A$16))))+(IF(L19="",0,INDEX('Appendix 1 Rules'!$C$2:$C$16,MATCH(G19,'Appendix 1 Rules'!$A$2:$A$16))))+(IF(N19="",0,INDEX('Appendix 1 Rules'!$D$2:$D$16,MATCH(G19,'Appendix 1 Rules'!$A$2:$A$16))))+(IF(P19="",0,INDEX('Appendix 1 Rules'!$E$2:$E$16,MATCH(G19,'Appendix 1 Rules'!$A$2:$A$16))))+(IF(R19="",0,INDEX('Appendix 1 Rules'!$F$2:$F$16,MATCH(G19,'Appendix 1 Rules'!$A$2:$A$16))))+(IF(T19="",0,INDEX('Appendix 1 Rules'!$G$2:$G$16,MATCH(G19,'Appendix 1 Rules'!$A$2:$A$16))))+(IF(V19="",0,INDEX('Appendix 1 Rules'!$H$2:$H$16,MATCH(G19,'Appendix 1 Rules'!$A$2:$A$16))))+(IF(X19="",0,INDEX('Appendix 1 Rules'!$I$2:$I$16,MATCH(G19,'Appendix 1 Rules'!$A$2:$A$16))))+(IF(Z19="",0,INDEX('Appendix 1 Rules'!$J$2:$J$16,MATCH(G19,'Appendix 1 Rules'!$A$2:$A$16))))+(IF(AB19="",0,INDEX('Appendix 1 Rules'!$K$2:$K$16,MATCH(G19,'Appendix 1 Rules'!$A$2:$A$16))))+(IF(AD19="",0,INDEX('Appendix 1 Rules'!$L$2:$L$16,MATCH(G19,'Appendix 1 Rules'!$A$2:$A$16))))+(IF(AF19="",0,INDEX('Appendix 1 Rules'!$M$2:$M$16,MATCH(G19,'Appendix 1 Rules'!$A$2:$A$16))))+IF(G19="b1",VLOOKUP(G19,'Appendix 1 Rules'!$A$1:$N$16,14))+IF(G19="b2",VLOOKUP(G19,'Appendix 1 Rules'!$A$1:$N$16,14))+IF(G19="d",VLOOKUP(G19,'Appendix 1 Rules'!$A$1:$N$16,14))+IF(G19="f1",VLOOKUP(G19,'Appendix 1 Rules'!$A$1:$N$16,14))+IF(G19="f2",VLOOKUP(G19,'Appendix 1 Rules'!$A$1:$N$16,14))+IF(G19="g",VLOOKUP(G19,'Appendix 1 Rules'!$A$1:$N$16,14))+IF(G19="h",VLOOKUP(G19,'Appendix 1 Rules'!$A$1:$N$16,14))+IF(G19="i1",VLOOKUP(G19,'Appendix 1 Rules'!$A$1:$N$16,14))+IF(G19="i2",VLOOKUP(G19,'Appendix 1 Rules'!$A$1:$N$16,14))+IF(G19="j",VLOOKUP(G19,'Appendix 1 Rules'!$A$1:$N$16,14))+IF(G19="k",VLOOKUP(G19,'Appendix 1 Rules'!$A$1:$N$16,14)))</f>
        <v/>
      </c>
      <c r="I19" s="52" t="str">
        <f>IF(G19="","",IF(OR(G19="b1",G19="b2",G19="d",G19="f1",G19="f2",G19="h",G19="i1",G19="i2",G19="j",G19="k"),MIN(H19,VLOOKUP(G19,'Appx 1 (Res) Rules'!$A:$D,4,0)),MIN(H19,VLOOKUP(G19,'Appx 1 (Res) Rules'!$A:$D,4,0),SUMPRODUCT(IF(J19="",0,INDEX('Appendix 1 Rules'!$B$2:$B$16,MATCH(G19,'Appendix 1 Rules'!$A$2:$A$16))))+(IF(L19="",0,INDEX('Appendix 1 Rules'!$C$2:$C$16,MATCH(G19,'Appendix 1 Rules'!$A$2:$A$16))))+(IF(N19="",0,INDEX('Appendix 1 Rules'!$D$2:$D$16,MATCH(G19,'Appendix 1 Rules'!$A$2:$A$16))))+(IF(P19="",0,INDEX('Appendix 1 Rules'!$E$2:$E$16,MATCH(G19,'Appendix 1 Rules'!$A$2:$A$16))))+(IF(R19="",0,INDEX('Appendix 1 Rules'!$F$2:$F$16,MATCH(G19,'Appendix 1 Rules'!$A$2:$A$16))))+(IF(T19="",0,INDEX('Appendix 1 Rules'!$G$2:$G$16,MATCH(G19,'Appendix 1 Rules'!$A$2:$A$16))))+(IF(V19="",0,INDEX('Appendix 1 Rules'!$H$2:$H$16,MATCH(G19,'Appendix 1 Rules'!$A$2:$A$16))))+(IF(X19="",0,INDEX('Appendix 1 Rules'!$I$2:$I$16,MATCH(G19,'Appendix 1 Rules'!$A$2:$A$16))))+(IF(Z19="",0,INDEX('Appendix 1 Rules'!$J$2:$J$16,MATCH(G19,'Appendix 1 Rules'!$A$2:$A$16))))+(IF(AB19="",0,INDEX('Appendix 1 Rules'!$K$2:$K$16,MATCH(G19,'Appendix 1 Rules'!$A$2:$A$16))))+(IF(AD19="",0,INDEX('Appendix 1 Rules'!$L$2:$L$16,MATCH(G19,'Appendix 1 Rules'!$A$2:$A$16))))+(IF(AF19="",0,INDEX('Appendix 1 Rules'!$M$2:$M$16,MATCH(G19,'Appendix 1 Rules'!$A$2:$A$16))))+IF(G19="b1",VLOOKUP(G19,'Appendix 1 Rules'!$A$1:$N$16,14))+IF(G19="b2",VLOOKUP(G19,'Appendix 1 Rules'!$A$1:$N$16,14))+IF(G19="d",VLOOKUP(G19,'Appendix 1 Rules'!$A$1:$N$16,14))+IF(G19="f1",VLOOKUP(G19,'Appendix 1 Rules'!$A$1:$N$16,14))+IF(G19="f2",VLOOKUP(G19,'Appendix 1 Rules'!$A$1:$N$16,14))+IF(G19="g",VLOOKUP(G19,'Appendix 1 Rules'!$A$1:$N$16,14))+IF(G19="h",VLOOKUP(G19,'Appendix 1 Rules'!$A$1:$N$16,14))+IF(G19="i1",VLOOKUP(G19,'Appendix 1 Rules'!$A$1:$N$16,14))+IF(G19="i2",VLOOKUP(G19,'Appendix 1 Rules'!$A$1:$N$16,14))+IF(G19="j",VLOOKUP(G19,'Appendix 1 Rules'!$A$1:$N$16,14))+IF(G19="k",VLOOKUP(G19,'Appendix 1 Rules'!$A$1:$N$16,14)))))</f>
        <v/>
      </c>
      <c r="J19" s="8"/>
      <c r="K19" s="12"/>
      <c r="L19" s="8"/>
      <c r="M19" s="12"/>
      <c r="N19" s="8"/>
      <c r="O19" s="12"/>
      <c r="P19" s="8"/>
      <c r="Q19" s="12"/>
      <c r="R19" s="8"/>
      <c r="S19" s="12"/>
      <c r="T19" s="8"/>
      <c r="U19" s="12"/>
      <c r="V19" s="8"/>
      <c r="W19" s="12"/>
      <c r="X19" s="8"/>
      <c r="Y19" s="12"/>
      <c r="Z19" s="8"/>
      <c r="AA19" s="12"/>
      <c r="AB19" s="8"/>
      <c r="AC19" s="12"/>
      <c r="AD19" s="8"/>
      <c r="AE19" s="12"/>
      <c r="AF19" s="8"/>
      <c r="AG19" s="12"/>
    </row>
    <row r="20" spans="1:33" ht="18" customHeight="1" x14ac:dyDescent="0.2">
      <c r="B20" s="128"/>
      <c r="C20" s="8"/>
      <c r="D20" s="8"/>
      <c r="E20" s="49"/>
      <c r="F20" s="8"/>
      <c r="G20" s="8"/>
      <c r="H20" s="18" t="str">
        <f>IF(G20="","",SUMPRODUCT(IF(J20="",0,INDEX('Appendix 1 Rules'!$B$2:$B$16,MATCH(G20,'Appendix 1 Rules'!$A$2:$A$16))))+(IF(L20="",0,INDEX('Appendix 1 Rules'!$C$2:$C$16,MATCH(G20,'Appendix 1 Rules'!$A$2:$A$16))))+(IF(N20="",0,INDEX('Appendix 1 Rules'!$D$2:$D$16,MATCH(G20,'Appendix 1 Rules'!$A$2:$A$16))))+(IF(P20="",0,INDEX('Appendix 1 Rules'!$E$2:$E$16,MATCH(G20,'Appendix 1 Rules'!$A$2:$A$16))))+(IF(R20="",0,INDEX('Appendix 1 Rules'!$F$2:$F$16,MATCH(G20,'Appendix 1 Rules'!$A$2:$A$16))))+(IF(T20="",0,INDEX('Appendix 1 Rules'!$G$2:$G$16,MATCH(G20,'Appendix 1 Rules'!$A$2:$A$16))))+(IF(V20="",0,INDEX('Appendix 1 Rules'!$H$2:$H$16,MATCH(G20,'Appendix 1 Rules'!$A$2:$A$16))))+(IF(X20="",0,INDEX('Appendix 1 Rules'!$I$2:$I$16,MATCH(G20,'Appendix 1 Rules'!$A$2:$A$16))))+(IF(Z20="",0,INDEX('Appendix 1 Rules'!$J$2:$J$16,MATCH(G20,'Appendix 1 Rules'!$A$2:$A$16))))+(IF(AB20="",0,INDEX('Appendix 1 Rules'!$K$2:$K$16,MATCH(G20,'Appendix 1 Rules'!$A$2:$A$16))))+(IF(AD20="",0,INDEX('Appendix 1 Rules'!$L$2:$L$16,MATCH(G20,'Appendix 1 Rules'!$A$2:$A$16))))+(IF(AF20="",0,INDEX('Appendix 1 Rules'!$M$2:$M$16,MATCH(G20,'Appendix 1 Rules'!$A$2:$A$16))))+IF(G20="b1",VLOOKUP(G20,'Appendix 1 Rules'!$A$1:$N$16,14))+IF(G20="b2",VLOOKUP(G20,'Appendix 1 Rules'!$A$1:$N$16,14))+IF(G20="d",VLOOKUP(G20,'Appendix 1 Rules'!$A$1:$N$16,14))+IF(G20="f1",VLOOKUP(G20,'Appendix 1 Rules'!$A$1:$N$16,14))+IF(G20="f2",VLOOKUP(G20,'Appendix 1 Rules'!$A$1:$N$16,14))+IF(G20="g",VLOOKUP(G20,'Appendix 1 Rules'!$A$1:$N$16,14))+IF(G20="h",VLOOKUP(G20,'Appendix 1 Rules'!$A$1:$N$16,14))+IF(G20="i1",VLOOKUP(G20,'Appendix 1 Rules'!$A$1:$N$16,14))+IF(G20="i2",VLOOKUP(G20,'Appendix 1 Rules'!$A$1:$N$16,14))+IF(G20="j",VLOOKUP(G20,'Appendix 1 Rules'!$A$1:$N$16,14))+IF(G20="k",VLOOKUP(G20,'Appendix 1 Rules'!$A$1:$N$16,14)))</f>
        <v/>
      </c>
      <c r="I20" s="52" t="str">
        <f>IF(G20="","",IF(OR(G20="b1",G20="b2",G20="d",G20="f1",G20="f2",G20="h",G20="i1",G20="i2",G20="j",G20="k"),MIN(H20,VLOOKUP(G20,'Appx 1 (Res) Rules'!$A:$D,4,0)),MIN(H20,VLOOKUP(G20,'Appx 1 (Res) Rules'!$A:$D,4,0),SUMPRODUCT(IF(J20="",0,INDEX('Appendix 1 Rules'!$B$2:$B$16,MATCH(G20,'Appendix 1 Rules'!$A$2:$A$16))))+(IF(L20="",0,INDEX('Appendix 1 Rules'!$C$2:$C$16,MATCH(G20,'Appendix 1 Rules'!$A$2:$A$16))))+(IF(N20="",0,INDEX('Appendix 1 Rules'!$D$2:$D$16,MATCH(G20,'Appendix 1 Rules'!$A$2:$A$16))))+(IF(P20="",0,INDEX('Appendix 1 Rules'!$E$2:$E$16,MATCH(G20,'Appendix 1 Rules'!$A$2:$A$16))))+(IF(R20="",0,INDEX('Appendix 1 Rules'!$F$2:$F$16,MATCH(G20,'Appendix 1 Rules'!$A$2:$A$16))))+(IF(T20="",0,INDEX('Appendix 1 Rules'!$G$2:$G$16,MATCH(G20,'Appendix 1 Rules'!$A$2:$A$16))))+(IF(V20="",0,INDEX('Appendix 1 Rules'!$H$2:$H$16,MATCH(G20,'Appendix 1 Rules'!$A$2:$A$16))))+(IF(X20="",0,INDEX('Appendix 1 Rules'!$I$2:$I$16,MATCH(G20,'Appendix 1 Rules'!$A$2:$A$16))))+(IF(Z20="",0,INDEX('Appendix 1 Rules'!$J$2:$J$16,MATCH(G20,'Appendix 1 Rules'!$A$2:$A$16))))+(IF(AB20="",0,INDEX('Appendix 1 Rules'!$K$2:$K$16,MATCH(G20,'Appendix 1 Rules'!$A$2:$A$16))))+(IF(AD20="",0,INDEX('Appendix 1 Rules'!$L$2:$L$16,MATCH(G20,'Appendix 1 Rules'!$A$2:$A$16))))+(IF(AF20="",0,INDEX('Appendix 1 Rules'!$M$2:$M$16,MATCH(G20,'Appendix 1 Rules'!$A$2:$A$16))))+IF(G20="b1",VLOOKUP(G20,'Appendix 1 Rules'!$A$1:$N$16,14))+IF(G20="b2",VLOOKUP(G20,'Appendix 1 Rules'!$A$1:$N$16,14))+IF(G20="d",VLOOKUP(G20,'Appendix 1 Rules'!$A$1:$N$16,14))+IF(G20="f1",VLOOKUP(G20,'Appendix 1 Rules'!$A$1:$N$16,14))+IF(G20="f2",VLOOKUP(G20,'Appendix 1 Rules'!$A$1:$N$16,14))+IF(G20="g",VLOOKUP(G20,'Appendix 1 Rules'!$A$1:$N$16,14))+IF(G20="h",VLOOKUP(G20,'Appendix 1 Rules'!$A$1:$N$16,14))+IF(G20="i1",VLOOKUP(G20,'Appendix 1 Rules'!$A$1:$N$16,14))+IF(G20="i2",VLOOKUP(G20,'Appendix 1 Rules'!$A$1:$N$16,14))+IF(G20="j",VLOOKUP(G20,'Appendix 1 Rules'!$A$1:$N$16,14))+IF(G20="k",VLOOKUP(G20,'Appendix 1 Rules'!$A$1:$N$16,14)))))</f>
        <v/>
      </c>
      <c r="J20" s="8"/>
      <c r="K20" s="12"/>
      <c r="L20" s="8"/>
      <c r="M20" s="12"/>
      <c r="N20" s="8"/>
      <c r="O20" s="12"/>
      <c r="P20" s="8"/>
      <c r="Q20" s="12"/>
      <c r="R20" s="8"/>
      <c r="S20" s="12"/>
      <c r="T20" s="8"/>
      <c r="U20" s="12"/>
      <c r="V20" s="8"/>
      <c r="W20" s="12"/>
      <c r="X20" s="8"/>
      <c r="Y20" s="12"/>
      <c r="Z20" s="8"/>
      <c r="AA20" s="12"/>
      <c r="AB20" s="8"/>
      <c r="AC20" s="12"/>
      <c r="AD20" s="8"/>
      <c r="AE20" s="12"/>
      <c r="AF20" s="8"/>
      <c r="AG20" s="12"/>
    </row>
    <row r="21" spans="1:33" ht="18" customHeight="1" x14ac:dyDescent="0.2">
      <c r="B21" s="128"/>
      <c r="C21" s="8"/>
      <c r="D21" s="8"/>
      <c r="E21" s="49"/>
      <c r="F21" s="8"/>
      <c r="G21" s="8"/>
      <c r="H21" s="18" t="str">
        <f>IF(G21="","",SUMPRODUCT(IF(J21="",0,INDEX('Appendix 1 Rules'!$B$2:$B$16,MATCH(G21,'Appendix 1 Rules'!$A$2:$A$16))))+(IF(L21="",0,INDEX('Appendix 1 Rules'!$C$2:$C$16,MATCH(G21,'Appendix 1 Rules'!$A$2:$A$16))))+(IF(N21="",0,INDEX('Appendix 1 Rules'!$D$2:$D$16,MATCH(G21,'Appendix 1 Rules'!$A$2:$A$16))))+(IF(P21="",0,INDEX('Appendix 1 Rules'!$E$2:$E$16,MATCH(G21,'Appendix 1 Rules'!$A$2:$A$16))))+(IF(R21="",0,INDEX('Appendix 1 Rules'!$F$2:$F$16,MATCH(G21,'Appendix 1 Rules'!$A$2:$A$16))))+(IF(T21="",0,INDEX('Appendix 1 Rules'!$G$2:$G$16,MATCH(G21,'Appendix 1 Rules'!$A$2:$A$16))))+(IF(V21="",0,INDEX('Appendix 1 Rules'!$H$2:$H$16,MATCH(G21,'Appendix 1 Rules'!$A$2:$A$16))))+(IF(X21="",0,INDEX('Appendix 1 Rules'!$I$2:$I$16,MATCH(G21,'Appendix 1 Rules'!$A$2:$A$16))))+(IF(Z21="",0,INDEX('Appendix 1 Rules'!$J$2:$J$16,MATCH(G21,'Appendix 1 Rules'!$A$2:$A$16))))+(IF(AB21="",0,INDEX('Appendix 1 Rules'!$K$2:$K$16,MATCH(G21,'Appendix 1 Rules'!$A$2:$A$16))))+(IF(AD21="",0,INDEX('Appendix 1 Rules'!$L$2:$L$16,MATCH(G21,'Appendix 1 Rules'!$A$2:$A$16))))+(IF(AF21="",0,INDEX('Appendix 1 Rules'!$M$2:$M$16,MATCH(G21,'Appendix 1 Rules'!$A$2:$A$16))))+IF(G21="b1",VLOOKUP(G21,'Appendix 1 Rules'!$A$1:$N$16,14))+IF(G21="b2",VLOOKUP(G21,'Appendix 1 Rules'!$A$1:$N$16,14))+IF(G21="d",VLOOKUP(G21,'Appendix 1 Rules'!$A$1:$N$16,14))+IF(G21="f1",VLOOKUP(G21,'Appendix 1 Rules'!$A$1:$N$16,14))+IF(G21="f2",VLOOKUP(G21,'Appendix 1 Rules'!$A$1:$N$16,14))+IF(G21="g",VLOOKUP(G21,'Appendix 1 Rules'!$A$1:$N$16,14))+IF(G21="h",VLOOKUP(G21,'Appendix 1 Rules'!$A$1:$N$16,14))+IF(G21="i1",VLOOKUP(G21,'Appendix 1 Rules'!$A$1:$N$16,14))+IF(G21="i2",VLOOKUP(G21,'Appendix 1 Rules'!$A$1:$N$16,14))+IF(G21="j",VLOOKUP(G21,'Appendix 1 Rules'!$A$1:$N$16,14))+IF(G21="k",VLOOKUP(G21,'Appendix 1 Rules'!$A$1:$N$16,14)))</f>
        <v/>
      </c>
      <c r="I21" s="52" t="str">
        <f>IF(G21="","",IF(OR(G21="b1",G21="b2",G21="d",G21="f1",G21="f2",G21="h",G21="i1",G21="i2",G21="j",G21="k"),MIN(H21,VLOOKUP(G21,'Appx 1 (Res) Rules'!$A:$D,4,0)),MIN(H21,VLOOKUP(G21,'Appx 1 (Res) Rules'!$A:$D,4,0),SUMPRODUCT(IF(J21="",0,INDEX('Appendix 1 Rules'!$B$2:$B$16,MATCH(G21,'Appendix 1 Rules'!$A$2:$A$16))))+(IF(L21="",0,INDEX('Appendix 1 Rules'!$C$2:$C$16,MATCH(G21,'Appendix 1 Rules'!$A$2:$A$16))))+(IF(N21="",0,INDEX('Appendix 1 Rules'!$D$2:$D$16,MATCH(G21,'Appendix 1 Rules'!$A$2:$A$16))))+(IF(P21="",0,INDEX('Appendix 1 Rules'!$E$2:$E$16,MATCH(G21,'Appendix 1 Rules'!$A$2:$A$16))))+(IF(R21="",0,INDEX('Appendix 1 Rules'!$F$2:$F$16,MATCH(G21,'Appendix 1 Rules'!$A$2:$A$16))))+(IF(T21="",0,INDEX('Appendix 1 Rules'!$G$2:$G$16,MATCH(G21,'Appendix 1 Rules'!$A$2:$A$16))))+(IF(V21="",0,INDEX('Appendix 1 Rules'!$H$2:$H$16,MATCH(G21,'Appendix 1 Rules'!$A$2:$A$16))))+(IF(X21="",0,INDEX('Appendix 1 Rules'!$I$2:$I$16,MATCH(G21,'Appendix 1 Rules'!$A$2:$A$16))))+(IF(Z21="",0,INDEX('Appendix 1 Rules'!$J$2:$J$16,MATCH(G21,'Appendix 1 Rules'!$A$2:$A$16))))+(IF(AB21="",0,INDEX('Appendix 1 Rules'!$K$2:$K$16,MATCH(G21,'Appendix 1 Rules'!$A$2:$A$16))))+(IF(AD21="",0,INDEX('Appendix 1 Rules'!$L$2:$L$16,MATCH(G21,'Appendix 1 Rules'!$A$2:$A$16))))+(IF(AF21="",0,INDEX('Appendix 1 Rules'!$M$2:$M$16,MATCH(G21,'Appendix 1 Rules'!$A$2:$A$16))))+IF(G21="b1",VLOOKUP(G21,'Appendix 1 Rules'!$A$1:$N$16,14))+IF(G21="b2",VLOOKUP(G21,'Appendix 1 Rules'!$A$1:$N$16,14))+IF(G21="d",VLOOKUP(G21,'Appendix 1 Rules'!$A$1:$N$16,14))+IF(G21="f1",VLOOKUP(G21,'Appendix 1 Rules'!$A$1:$N$16,14))+IF(G21="f2",VLOOKUP(G21,'Appendix 1 Rules'!$A$1:$N$16,14))+IF(G21="g",VLOOKUP(G21,'Appendix 1 Rules'!$A$1:$N$16,14))+IF(G21="h",VLOOKUP(G21,'Appendix 1 Rules'!$A$1:$N$16,14))+IF(G21="i1",VLOOKUP(G21,'Appendix 1 Rules'!$A$1:$N$16,14))+IF(G21="i2",VLOOKUP(G21,'Appendix 1 Rules'!$A$1:$N$16,14))+IF(G21="j",VLOOKUP(G21,'Appendix 1 Rules'!$A$1:$N$16,14))+IF(G21="k",VLOOKUP(G21,'Appendix 1 Rules'!$A$1:$N$16,14)))))</f>
        <v/>
      </c>
      <c r="J21" s="8"/>
      <c r="K21" s="12"/>
      <c r="L21" s="8"/>
      <c r="M21" s="12"/>
      <c r="N21" s="8"/>
      <c r="O21" s="12"/>
      <c r="P21" s="8"/>
      <c r="Q21" s="12"/>
      <c r="R21" s="8"/>
      <c r="S21" s="12"/>
      <c r="T21" s="8"/>
      <c r="U21" s="12"/>
      <c r="V21" s="8"/>
      <c r="W21" s="12"/>
      <c r="X21" s="8"/>
      <c r="Y21" s="12"/>
      <c r="Z21" s="8"/>
      <c r="AA21" s="12"/>
      <c r="AB21" s="8"/>
      <c r="AC21" s="12"/>
      <c r="AD21" s="8"/>
      <c r="AE21" s="12"/>
      <c r="AF21" s="8"/>
      <c r="AG21" s="12"/>
    </row>
    <row r="22" spans="1:33" ht="18" customHeight="1" x14ac:dyDescent="0.2">
      <c r="B22" s="128"/>
      <c r="C22" s="8"/>
      <c r="D22" s="8"/>
      <c r="E22" s="49"/>
      <c r="F22" s="8"/>
      <c r="G22" s="8"/>
      <c r="H22" s="18" t="str">
        <f>IF(G22="","",SUMPRODUCT(IF(J22="",0,INDEX('Appendix 1 Rules'!$B$2:$B$16,MATCH(G22,'Appendix 1 Rules'!$A$2:$A$16))))+(IF(L22="",0,INDEX('Appendix 1 Rules'!$C$2:$C$16,MATCH(G22,'Appendix 1 Rules'!$A$2:$A$16))))+(IF(N22="",0,INDEX('Appendix 1 Rules'!$D$2:$D$16,MATCH(G22,'Appendix 1 Rules'!$A$2:$A$16))))+(IF(P22="",0,INDEX('Appendix 1 Rules'!$E$2:$E$16,MATCH(G22,'Appendix 1 Rules'!$A$2:$A$16))))+(IF(R22="",0,INDEX('Appendix 1 Rules'!$F$2:$F$16,MATCH(G22,'Appendix 1 Rules'!$A$2:$A$16))))+(IF(T22="",0,INDEX('Appendix 1 Rules'!$G$2:$G$16,MATCH(G22,'Appendix 1 Rules'!$A$2:$A$16))))+(IF(V22="",0,INDEX('Appendix 1 Rules'!$H$2:$H$16,MATCH(G22,'Appendix 1 Rules'!$A$2:$A$16))))+(IF(X22="",0,INDEX('Appendix 1 Rules'!$I$2:$I$16,MATCH(G22,'Appendix 1 Rules'!$A$2:$A$16))))+(IF(Z22="",0,INDEX('Appendix 1 Rules'!$J$2:$J$16,MATCH(G22,'Appendix 1 Rules'!$A$2:$A$16))))+(IF(AB22="",0,INDEX('Appendix 1 Rules'!$K$2:$K$16,MATCH(G22,'Appendix 1 Rules'!$A$2:$A$16))))+(IF(AD22="",0,INDEX('Appendix 1 Rules'!$L$2:$L$16,MATCH(G22,'Appendix 1 Rules'!$A$2:$A$16))))+(IF(AF22="",0,INDEX('Appendix 1 Rules'!$M$2:$M$16,MATCH(G22,'Appendix 1 Rules'!$A$2:$A$16))))+IF(G22="b1",VLOOKUP(G22,'Appendix 1 Rules'!$A$1:$N$16,14))+IF(G22="b2",VLOOKUP(G22,'Appendix 1 Rules'!$A$1:$N$16,14))+IF(G22="d",VLOOKUP(G22,'Appendix 1 Rules'!$A$1:$N$16,14))+IF(G22="f1",VLOOKUP(G22,'Appendix 1 Rules'!$A$1:$N$16,14))+IF(G22="f2",VLOOKUP(G22,'Appendix 1 Rules'!$A$1:$N$16,14))+IF(G22="g",VLOOKUP(G22,'Appendix 1 Rules'!$A$1:$N$16,14))+IF(G22="h",VLOOKUP(G22,'Appendix 1 Rules'!$A$1:$N$16,14))+IF(G22="i1",VLOOKUP(G22,'Appendix 1 Rules'!$A$1:$N$16,14))+IF(G22="i2",VLOOKUP(G22,'Appendix 1 Rules'!$A$1:$N$16,14))+IF(G22="j",VLOOKUP(G22,'Appendix 1 Rules'!$A$1:$N$16,14))+IF(G22="k",VLOOKUP(G22,'Appendix 1 Rules'!$A$1:$N$16,14)))</f>
        <v/>
      </c>
      <c r="I22" s="52" t="str">
        <f>IF(G22="","",IF(OR(G22="b1",G22="b2",G22="d",G22="f1",G22="f2",G22="h",G22="i1",G22="i2",G22="j",G22="k"),MIN(H22,VLOOKUP(G22,'Appx 1 (Res) Rules'!$A:$D,4,0)),MIN(H22,VLOOKUP(G22,'Appx 1 (Res) Rules'!$A:$D,4,0),SUMPRODUCT(IF(J22="",0,INDEX('Appendix 1 Rules'!$B$2:$B$16,MATCH(G22,'Appendix 1 Rules'!$A$2:$A$16))))+(IF(L22="",0,INDEX('Appendix 1 Rules'!$C$2:$C$16,MATCH(G22,'Appendix 1 Rules'!$A$2:$A$16))))+(IF(N22="",0,INDEX('Appendix 1 Rules'!$D$2:$D$16,MATCH(G22,'Appendix 1 Rules'!$A$2:$A$16))))+(IF(P22="",0,INDEX('Appendix 1 Rules'!$E$2:$E$16,MATCH(G22,'Appendix 1 Rules'!$A$2:$A$16))))+(IF(R22="",0,INDEX('Appendix 1 Rules'!$F$2:$F$16,MATCH(G22,'Appendix 1 Rules'!$A$2:$A$16))))+(IF(T22="",0,INDEX('Appendix 1 Rules'!$G$2:$G$16,MATCH(G22,'Appendix 1 Rules'!$A$2:$A$16))))+(IF(V22="",0,INDEX('Appendix 1 Rules'!$H$2:$H$16,MATCH(G22,'Appendix 1 Rules'!$A$2:$A$16))))+(IF(X22="",0,INDEX('Appendix 1 Rules'!$I$2:$I$16,MATCH(G22,'Appendix 1 Rules'!$A$2:$A$16))))+(IF(Z22="",0,INDEX('Appendix 1 Rules'!$J$2:$J$16,MATCH(G22,'Appendix 1 Rules'!$A$2:$A$16))))+(IF(AB22="",0,INDEX('Appendix 1 Rules'!$K$2:$K$16,MATCH(G22,'Appendix 1 Rules'!$A$2:$A$16))))+(IF(AD22="",0,INDEX('Appendix 1 Rules'!$L$2:$L$16,MATCH(G22,'Appendix 1 Rules'!$A$2:$A$16))))+(IF(AF22="",0,INDEX('Appendix 1 Rules'!$M$2:$M$16,MATCH(G22,'Appendix 1 Rules'!$A$2:$A$16))))+IF(G22="b1",VLOOKUP(G22,'Appendix 1 Rules'!$A$1:$N$16,14))+IF(G22="b2",VLOOKUP(G22,'Appendix 1 Rules'!$A$1:$N$16,14))+IF(G22="d",VLOOKUP(G22,'Appendix 1 Rules'!$A$1:$N$16,14))+IF(G22="f1",VLOOKUP(G22,'Appendix 1 Rules'!$A$1:$N$16,14))+IF(G22="f2",VLOOKUP(G22,'Appendix 1 Rules'!$A$1:$N$16,14))+IF(G22="g",VLOOKUP(G22,'Appendix 1 Rules'!$A$1:$N$16,14))+IF(G22="h",VLOOKUP(G22,'Appendix 1 Rules'!$A$1:$N$16,14))+IF(G22="i1",VLOOKUP(G22,'Appendix 1 Rules'!$A$1:$N$16,14))+IF(G22="i2",VLOOKUP(G22,'Appendix 1 Rules'!$A$1:$N$16,14))+IF(G22="j",VLOOKUP(G22,'Appendix 1 Rules'!$A$1:$N$16,14))+IF(G22="k",VLOOKUP(G22,'Appendix 1 Rules'!$A$1:$N$16,14)))))</f>
        <v/>
      </c>
      <c r="J22" s="8"/>
      <c r="K22" s="12"/>
      <c r="L22" s="8"/>
      <c r="M22" s="12"/>
      <c r="N22" s="8"/>
      <c r="O22" s="12"/>
      <c r="P22" s="8"/>
      <c r="Q22" s="12"/>
      <c r="R22" s="8"/>
      <c r="S22" s="12"/>
      <c r="T22" s="8"/>
      <c r="U22" s="12"/>
      <c r="V22" s="8"/>
      <c r="W22" s="12"/>
      <c r="X22" s="8"/>
      <c r="Y22" s="12"/>
      <c r="Z22" s="8"/>
      <c r="AA22" s="12"/>
      <c r="AB22" s="8"/>
      <c r="AC22" s="12"/>
      <c r="AD22" s="8"/>
      <c r="AE22" s="12"/>
      <c r="AF22" s="8"/>
      <c r="AG22" s="12"/>
    </row>
    <row r="23" spans="1:33" ht="18" customHeight="1" x14ac:dyDescent="0.2">
      <c r="B23" s="128"/>
      <c r="C23" s="8"/>
      <c r="D23" s="8"/>
      <c r="E23" s="49"/>
      <c r="F23" s="8"/>
      <c r="G23" s="8"/>
      <c r="H23" s="18" t="str">
        <f>IF(G23="","",SUMPRODUCT(IF(J23="",0,INDEX('Appendix 1 Rules'!$B$2:$B$16,MATCH(G23,'Appendix 1 Rules'!$A$2:$A$16))))+(IF(L23="",0,INDEX('Appendix 1 Rules'!$C$2:$C$16,MATCH(G23,'Appendix 1 Rules'!$A$2:$A$16))))+(IF(N23="",0,INDEX('Appendix 1 Rules'!$D$2:$D$16,MATCH(G23,'Appendix 1 Rules'!$A$2:$A$16))))+(IF(P23="",0,INDEX('Appendix 1 Rules'!$E$2:$E$16,MATCH(G23,'Appendix 1 Rules'!$A$2:$A$16))))+(IF(R23="",0,INDEX('Appendix 1 Rules'!$F$2:$F$16,MATCH(G23,'Appendix 1 Rules'!$A$2:$A$16))))+(IF(T23="",0,INDEX('Appendix 1 Rules'!$G$2:$G$16,MATCH(G23,'Appendix 1 Rules'!$A$2:$A$16))))+(IF(V23="",0,INDEX('Appendix 1 Rules'!$H$2:$H$16,MATCH(G23,'Appendix 1 Rules'!$A$2:$A$16))))+(IF(X23="",0,INDEX('Appendix 1 Rules'!$I$2:$I$16,MATCH(G23,'Appendix 1 Rules'!$A$2:$A$16))))+(IF(Z23="",0,INDEX('Appendix 1 Rules'!$J$2:$J$16,MATCH(G23,'Appendix 1 Rules'!$A$2:$A$16))))+(IF(AB23="",0,INDEX('Appendix 1 Rules'!$K$2:$K$16,MATCH(G23,'Appendix 1 Rules'!$A$2:$A$16))))+(IF(AD23="",0,INDEX('Appendix 1 Rules'!$L$2:$L$16,MATCH(G23,'Appendix 1 Rules'!$A$2:$A$16))))+(IF(AF23="",0,INDEX('Appendix 1 Rules'!$M$2:$M$16,MATCH(G23,'Appendix 1 Rules'!$A$2:$A$16))))+IF(G23="b1",VLOOKUP(G23,'Appendix 1 Rules'!$A$1:$N$16,14))+IF(G23="b2",VLOOKUP(G23,'Appendix 1 Rules'!$A$1:$N$16,14))+IF(G23="d",VLOOKUP(G23,'Appendix 1 Rules'!$A$1:$N$16,14))+IF(G23="f1",VLOOKUP(G23,'Appendix 1 Rules'!$A$1:$N$16,14))+IF(G23="f2",VLOOKUP(G23,'Appendix 1 Rules'!$A$1:$N$16,14))+IF(G23="g",VLOOKUP(G23,'Appendix 1 Rules'!$A$1:$N$16,14))+IF(G23="h",VLOOKUP(G23,'Appendix 1 Rules'!$A$1:$N$16,14))+IF(G23="i1",VLOOKUP(G23,'Appendix 1 Rules'!$A$1:$N$16,14))+IF(G23="i2",VLOOKUP(G23,'Appendix 1 Rules'!$A$1:$N$16,14))+IF(G23="j",VLOOKUP(G23,'Appendix 1 Rules'!$A$1:$N$16,14))+IF(G23="k",VLOOKUP(G23,'Appendix 1 Rules'!$A$1:$N$16,14)))</f>
        <v/>
      </c>
      <c r="I23" s="52" t="str">
        <f>IF(G23="","",IF(OR(G23="b1",G23="b2",G23="d",G23="f1",G23="f2",G23="h",G23="i1",G23="i2",G23="j",G23="k"),MIN(H23,VLOOKUP(G23,'Appx 1 (Res) Rules'!$A:$D,4,0)),MIN(H23,VLOOKUP(G23,'Appx 1 (Res) Rules'!$A:$D,4,0),SUMPRODUCT(IF(J23="",0,INDEX('Appendix 1 Rules'!$B$2:$B$16,MATCH(G23,'Appendix 1 Rules'!$A$2:$A$16))))+(IF(L23="",0,INDEX('Appendix 1 Rules'!$C$2:$C$16,MATCH(G23,'Appendix 1 Rules'!$A$2:$A$16))))+(IF(N23="",0,INDEX('Appendix 1 Rules'!$D$2:$D$16,MATCH(G23,'Appendix 1 Rules'!$A$2:$A$16))))+(IF(P23="",0,INDEX('Appendix 1 Rules'!$E$2:$E$16,MATCH(G23,'Appendix 1 Rules'!$A$2:$A$16))))+(IF(R23="",0,INDEX('Appendix 1 Rules'!$F$2:$F$16,MATCH(G23,'Appendix 1 Rules'!$A$2:$A$16))))+(IF(T23="",0,INDEX('Appendix 1 Rules'!$G$2:$G$16,MATCH(G23,'Appendix 1 Rules'!$A$2:$A$16))))+(IF(V23="",0,INDEX('Appendix 1 Rules'!$H$2:$H$16,MATCH(G23,'Appendix 1 Rules'!$A$2:$A$16))))+(IF(X23="",0,INDEX('Appendix 1 Rules'!$I$2:$I$16,MATCH(G23,'Appendix 1 Rules'!$A$2:$A$16))))+(IF(Z23="",0,INDEX('Appendix 1 Rules'!$J$2:$J$16,MATCH(G23,'Appendix 1 Rules'!$A$2:$A$16))))+(IF(AB23="",0,INDEX('Appendix 1 Rules'!$K$2:$K$16,MATCH(G23,'Appendix 1 Rules'!$A$2:$A$16))))+(IF(AD23="",0,INDEX('Appendix 1 Rules'!$L$2:$L$16,MATCH(G23,'Appendix 1 Rules'!$A$2:$A$16))))+(IF(AF23="",0,INDEX('Appendix 1 Rules'!$M$2:$M$16,MATCH(G23,'Appendix 1 Rules'!$A$2:$A$16))))+IF(G23="b1",VLOOKUP(G23,'Appendix 1 Rules'!$A$1:$N$16,14))+IF(G23="b2",VLOOKUP(G23,'Appendix 1 Rules'!$A$1:$N$16,14))+IF(G23="d",VLOOKUP(G23,'Appendix 1 Rules'!$A$1:$N$16,14))+IF(G23="f1",VLOOKUP(G23,'Appendix 1 Rules'!$A$1:$N$16,14))+IF(G23="f2",VLOOKUP(G23,'Appendix 1 Rules'!$A$1:$N$16,14))+IF(G23="g",VLOOKUP(G23,'Appendix 1 Rules'!$A$1:$N$16,14))+IF(G23="h",VLOOKUP(G23,'Appendix 1 Rules'!$A$1:$N$16,14))+IF(G23="i1",VLOOKUP(G23,'Appendix 1 Rules'!$A$1:$N$16,14))+IF(G23="i2",VLOOKUP(G23,'Appendix 1 Rules'!$A$1:$N$16,14))+IF(G23="j",VLOOKUP(G23,'Appendix 1 Rules'!$A$1:$N$16,14))+IF(G23="k",VLOOKUP(G23,'Appendix 1 Rules'!$A$1:$N$16,14)))))</f>
        <v/>
      </c>
      <c r="J23" s="8"/>
      <c r="K23" s="12"/>
      <c r="L23" s="8"/>
      <c r="M23" s="12"/>
      <c r="N23" s="8"/>
      <c r="O23" s="12"/>
      <c r="P23" s="8"/>
      <c r="Q23" s="12"/>
      <c r="R23" s="8"/>
      <c r="S23" s="12"/>
      <c r="T23" s="8"/>
      <c r="U23" s="12"/>
      <c r="V23" s="8"/>
      <c r="W23" s="12"/>
      <c r="X23" s="8"/>
      <c r="Y23" s="12"/>
      <c r="Z23" s="8"/>
      <c r="AA23" s="12"/>
      <c r="AB23" s="8"/>
      <c r="AC23" s="12"/>
      <c r="AD23" s="8"/>
      <c r="AE23" s="12"/>
      <c r="AF23" s="8"/>
      <c r="AG23" s="12"/>
    </row>
    <row r="24" spans="1:33" ht="18" customHeight="1" x14ac:dyDescent="0.2">
      <c r="B24" s="128"/>
      <c r="C24" s="8"/>
      <c r="D24" s="8"/>
      <c r="E24" s="49"/>
      <c r="F24" s="8"/>
      <c r="G24" s="8"/>
      <c r="H24" s="18" t="str">
        <f>IF(G24="","",SUMPRODUCT(IF(J24="",0,INDEX('Appendix 1 Rules'!$B$2:$B$16,MATCH(G24,'Appendix 1 Rules'!$A$2:$A$16))))+(IF(L24="",0,INDEX('Appendix 1 Rules'!$C$2:$C$16,MATCH(G24,'Appendix 1 Rules'!$A$2:$A$16))))+(IF(N24="",0,INDEX('Appendix 1 Rules'!$D$2:$D$16,MATCH(G24,'Appendix 1 Rules'!$A$2:$A$16))))+(IF(P24="",0,INDEX('Appendix 1 Rules'!$E$2:$E$16,MATCH(G24,'Appendix 1 Rules'!$A$2:$A$16))))+(IF(R24="",0,INDEX('Appendix 1 Rules'!$F$2:$F$16,MATCH(G24,'Appendix 1 Rules'!$A$2:$A$16))))+(IF(T24="",0,INDEX('Appendix 1 Rules'!$G$2:$G$16,MATCH(G24,'Appendix 1 Rules'!$A$2:$A$16))))+(IF(V24="",0,INDEX('Appendix 1 Rules'!$H$2:$H$16,MATCH(G24,'Appendix 1 Rules'!$A$2:$A$16))))+(IF(X24="",0,INDEX('Appendix 1 Rules'!$I$2:$I$16,MATCH(G24,'Appendix 1 Rules'!$A$2:$A$16))))+(IF(Z24="",0,INDEX('Appendix 1 Rules'!$J$2:$J$16,MATCH(G24,'Appendix 1 Rules'!$A$2:$A$16))))+(IF(AB24="",0,INDEX('Appendix 1 Rules'!$K$2:$K$16,MATCH(G24,'Appendix 1 Rules'!$A$2:$A$16))))+(IF(AD24="",0,INDEX('Appendix 1 Rules'!$L$2:$L$16,MATCH(G24,'Appendix 1 Rules'!$A$2:$A$16))))+(IF(AF24="",0,INDEX('Appendix 1 Rules'!$M$2:$M$16,MATCH(G24,'Appendix 1 Rules'!$A$2:$A$16))))+IF(G24="b1",VLOOKUP(G24,'Appendix 1 Rules'!$A$1:$N$16,14))+IF(G24="b2",VLOOKUP(G24,'Appendix 1 Rules'!$A$1:$N$16,14))+IF(G24="d",VLOOKUP(G24,'Appendix 1 Rules'!$A$1:$N$16,14))+IF(G24="f1",VLOOKUP(G24,'Appendix 1 Rules'!$A$1:$N$16,14))+IF(G24="f2",VLOOKUP(G24,'Appendix 1 Rules'!$A$1:$N$16,14))+IF(G24="g",VLOOKUP(G24,'Appendix 1 Rules'!$A$1:$N$16,14))+IF(G24="h",VLOOKUP(G24,'Appendix 1 Rules'!$A$1:$N$16,14))+IF(G24="i1",VLOOKUP(G24,'Appendix 1 Rules'!$A$1:$N$16,14))+IF(G24="i2",VLOOKUP(G24,'Appendix 1 Rules'!$A$1:$N$16,14))+IF(G24="j",VLOOKUP(G24,'Appendix 1 Rules'!$A$1:$N$16,14))+IF(G24="k",VLOOKUP(G24,'Appendix 1 Rules'!$A$1:$N$16,14)))</f>
        <v/>
      </c>
      <c r="I24" s="52" t="str">
        <f>IF(G24="","",IF(OR(G24="b1",G24="b2",G24="d",G24="f1",G24="f2",G24="h",G24="i1",G24="i2",G24="j",G24="k"),MIN(H24,VLOOKUP(G24,'Appx 1 (Res) Rules'!$A:$D,4,0)),MIN(H24,VLOOKUP(G24,'Appx 1 (Res) Rules'!$A:$D,4,0),SUMPRODUCT(IF(J24="",0,INDEX('Appendix 1 Rules'!$B$2:$B$16,MATCH(G24,'Appendix 1 Rules'!$A$2:$A$16))))+(IF(L24="",0,INDEX('Appendix 1 Rules'!$C$2:$C$16,MATCH(G24,'Appendix 1 Rules'!$A$2:$A$16))))+(IF(N24="",0,INDEX('Appendix 1 Rules'!$D$2:$D$16,MATCH(G24,'Appendix 1 Rules'!$A$2:$A$16))))+(IF(P24="",0,INDEX('Appendix 1 Rules'!$E$2:$E$16,MATCH(G24,'Appendix 1 Rules'!$A$2:$A$16))))+(IF(R24="",0,INDEX('Appendix 1 Rules'!$F$2:$F$16,MATCH(G24,'Appendix 1 Rules'!$A$2:$A$16))))+(IF(T24="",0,INDEX('Appendix 1 Rules'!$G$2:$G$16,MATCH(G24,'Appendix 1 Rules'!$A$2:$A$16))))+(IF(V24="",0,INDEX('Appendix 1 Rules'!$H$2:$H$16,MATCH(G24,'Appendix 1 Rules'!$A$2:$A$16))))+(IF(X24="",0,INDEX('Appendix 1 Rules'!$I$2:$I$16,MATCH(G24,'Appendix 1 Rules'!$A$2:$A$16))))+(IF(Z24="",0,INDEX('Appendix 1 Rules'!$J$2:$J$16,MATCH(G24,'Appendix 1 Rules'!$A$2:$A$16))))+(IF(AB24="",0,INDEX('Appendix 1 Rules'!$K$2:$K$16,MATCH(G24,'Appendix 1 Rules'!$A$2:$A$16))))+(IF(AD24="",0,INDEX('Appendix 1 Rules'!$L$2:$L$16,MATCH(G24,'Appendix 1 Rules'!$A$2:$A$16))))+(IF(AF24="",0,INDEX('Appendix 1 Rules'!$M$2:$M$16,MATCH(G24,'Appendix 1 Rules'!$A$2:$A$16))))+IF(G24="b1",VLOOKUP(G24,'Appendix 1 Rules'!$A$1:$N$16,14))+IF(G24="b2",VLOOKUP(G24,'Appendix 1 Rules'!$A$1:$N$16,14))+IF(G24="d",VLOOKUP(G24,'Appendix 1 Rules'!$A$1:$N$16,14))+IF(G24="f1",VLOOKUP(G24,'Appendix 1 Rules'!$A$1:$N$16,14))+IF(G24="f2",VLOOKUP(G24,'Appendix 1 Rules'!$A$1:$N$16,14))+IF(G24="g",VLOOKUP(G24,'Appendix 1 Rules'!$A$1:$N$16,14))+IF(G24="h",VLOOKUP(G24,'Appendix 1 Rules'!$A$1:$N$16,14))+IF(G24="i1",VLOOKUP(G24,'Appendix 1 Rules'!$A$1:$N$16,14))+IF(G24="i2",VLOOKUP(G24,'Appendix 1 Rules'!$A$1:$N$16,14))+IF(G24="j",VLOOKUP(G24,'Appendix 1 Rules'!$A$1:$N$16,14))+IF(G24="k",VLOOKUP(G24,'Appendix 1 Rules'!$A$1:$N$16,14)))))</f>
        <v/>
      </c>
      <c r="J24" s="8"/>
      <c r="K24" s="12"/>
      <c r="L24" s="8"/>
      <c r="M24" s="12"/>
      <c r="N24" s="8"/>
      <c r="O24" s="12"/>
      <c r="P24" s="8"/>
      <c r="Q24" s="12"/>
      <c r="R24" s="8"/>
      <c r="S24" s="12"/>
      <c r="T24" s="8"/>
      <c r="U24" s="12"/>
      <c r="V24" s="8"/>
      <c r="W24" s="12"/>
      <c r="X24" s="8"/>
      <c r="Y24" s="12"/>
      <c r="Z24" s="8"/>
      <c r="AA24" s="12"/>
      <c r="AB24" s="8"/>
      <c r="AC24" s="12"/>
      <c r="AD24" s="8"/>
      <c r="AE24" s="12"/>
      <c r="AF24" s="8"/>
      <c r="AG24" s="12"/>
    </row>
    <row r="25" spans="1:33" ht="18" customHeight="1" x14ac:dyDescent="0.2">
      <c r="A25" s="55"/>
      <c r="B25" s="128"/>
      <c r="C25" s="8"/>
      <c r="D25" s="8"/>
      <c r="E25" s="49"/>
      <c r="F25" s="8"/>
      <c r="G25" s="8"/>
      <c r="H25" s="18" t="str">
        <f>IF(G25="","",SUMPRODUCT(IF(J25="",0,INDEX('Appendix 1 Rules'!$B$2:$B$16,MATCH(G25,'Appendix 1 Rules'!$A$2:$A$16))))+(IF(L25="",0,INDEX('Appendix 1 Rules'!$C$2:$C$16,MATCH(G25,'Appendix 1 Rules'!$A$2:$A$16))))+(IF(N25="",0,INDEX('Appendix 1 Rules'!$D$2:$D$16,MATCH(G25,'Appendix 1 Rules'!$A$2:$A$16))))+(IF(P25="",0,INDEX('Appendix 1 Rules'!$E$2:$E$16,MATCH(G25,'Appendix 1 Rules'!$A$2:$A$16))))+(IF(R25="",0,INDEX('Appendix 1 Rules'!$F$2:$F$16,MATCH(G25,'Appendix 1 Rules'!$A$2:$A$16))))+(IF(T25="",0,INDEX('Appendix 1 Rules'!$G$2:$G$16,MATCH(G25,'Appendix 1 Rules'!$A$2:$A$16))))+(IF(V25="",0,INDEX('Appendix 1 Rules'!$H$2:$H$16,MATCH(G25,'Appendix 1 Rules'!$A$2:$A$16))))+(IF(X25="",0,INDEX('Appendix 1 Rules'!$I$2:$I$16,MATCH(G25,'Appendix 1 Rules'!$A$2:$A$16))))+(IF(Z25="",0,INDEX('Appendix 1 Rules'!$J$2:$J$16,MATCH(G25,'Appendix 1 Rules'!$A$2:$A$16))))+(IF(AB25="",0,INDEX('Appendix 1 Rules'!$K$2:$K$16,MATCH(G25,'Appendix 1 Rules'!$A$2:$A$16))))+(IF(AD25="",0,INDEX('Appendix 1 Rules'!$L$2:$L$16,MATCH(G25,'Appendix 1 Rules'!$A$2:$A$16))))+(IF(AF25="",0,INDEX('Appendix 1 Rules'!$M$2:$M$16,MATCH(G25,'Appendix 1 Rules'!$A$2:$A$16))))+IF(G25="b1",VLOOKUP(G25,'Appendix 1 Rules'!$A$1:$N$16,14))+IF(G25="b2",VLOOKUP(G25,'Appendix 1 Rules'!$A$1:$N$16,14))+IF(G25="d",VLOOKUP(G25,'Appendix 1 Rules'!$A$1:$N$16,14))+IF(G25="f1",VLOOKUP(G25,'Appendix 1 Rules'!$A$1:$N$16,14))+IF(G25="f2",VLOOKUP(G25,'Appendix 1 Rules'!$A$1:$N$16,14))+IF(G25="g",VLOOKUP(G25,'Appendix 1 Rules'!$A$1:$N$16,14))+IF(G25="h",VLOOKUP(G25,'Appendix 1 Rules'!$A$1:$N$16,14))+IF(G25="i1",VLOOKUP(G25,'Appendix 1 Rules'!$A$1:$N$16,14))+IF(G25="i2",VLOOKUP(G25,'Appendix 1 Rules'!$A$1:$N$16,14))+IF(G25="j",VLOOKUP(G25,'Appendix 1 Rules'!$A$1:$N$16,14))+IF(G25="k",VLOOKUP(G25,'Appendix 1 Rules'!$A$1:$N$16,14)))</f>
        <v/>
      </c>
      <c r="I25" s="52" t="str">
        <f>IF(G25="","",IF(OR(G25="b1",G25="b2",G25="d",G25="f1",G25="f2",G25="h",G25="i1",G25="i2",G25="j",G25="k"),MIN(H25,VLOOKUP(G25,'Appx 1 (Res) Rules'!$A:$D,4,0)),MIN(H25,VLOOKUP(G25,'Appx 1 (Res) Rules'!$A:$D,4,0),SUMPRODUCT(IF(J25="",0,INDEX('Appendix 1 Rules'!$B$2:$B$16,MATCH(G25,'Appendix 1 Rules'!$A$2:$A$16))))+(IF(L25="",0,INDEX('Appendix 1 Rules'!$C$2:$C$16,MATCH(G25,'Appendix 1 Rules'!$A$2:$A$16))))+(IF(N25="",0,INDEX('Appendix 1 Rules'!$D$2:$D$16,MATCH(G25,'Appendix 1 Rules'!$A$2:$A$16))))+(IF(P25="",0,INDEX('Appendix 1 Rules'!$E$2:$E$16,MATCH(G25,'Appendix 1 Rules'!$A$2:$A$16))))+(IF(R25="",0,INDEX('Appendix 1 Rules'!$F$2:$F$16,MATCH(G25,'Appendix 1 Rules'!$A$2:$A$16))))+(IF(T25="",0,INDEX('Appendix 1 Rules'!$G$2:$G$16,MATCH(G25,'Appendix 1 Rules'!$A$2:$A$16))))+(IF(V25="",0,INDEX('Appendix 1 Rules'!$H$2:$H$16,MATCH(G25,'Appendix 1 Rules'!$A$2:$A$16))))+(IF(X25="",0,INDEX('Appendix 1 Rules'!$I$2:$I$16,MATCH(G25,'Appendix 1 Rules'!$A$2:$A$16))))+(IF(Z25="",0,INDEX('Appendix 1 Rules'!$J$2:$J$16,MATCH(G25,'Appendix 1 Rules'!$A$2:$A$16))))+(IF(AB25="",0,INDEX('Appendix 1 Rules'!$K$2:$K$16,MATCH(G25,'Appendix 1 Rules'!$A$2:$A$16))))+(IF(AD25="",0,INDEX('Appendix 1 Rules'!$L$2:$L$16,MATCH(G25,'Appendix 1 Rules'!$A$2:$A$16))))+(IF(AF25="",0,INDEX('Appendix 1 Rules'!$M$2:$M$16,MATCH(G25,'Appendix 1 Rules'!$A$2:$A$16))))+IF(G25="b1",VLOOKUP(G25,'Appendix 1 Rules'!$A$1:$N$16,14))+IF(G25="b2",VLOOKUP(G25,'Appendix 1 Rules'!$A$1:$N$16,14))+IF(G25="d",VLOOKUP(G25,'Appendix 1 Rules'!$A$1:$N$16,14))+IF(G25="f1",VLOOKUP(G25,'Appendix 1 Rules'!$A$1:$N$16,14))+IF(G25="f2",VLOOKUP(G25,'Appendix 1 Rules'!$A$1:$N$16,14))+IF(G25="g",VLOOKUP(G25,'Appendix 1 Rules'!$A$1:$N$16,14))+IF(G25="h",VLOOKUP(G25,'Appendix 1 Rules'!$A$1:$N$16,14))+IF(G25="i1",VLOOKUP(G25,'Appendix 1 Rules'!$A$1:$N$16,14))+IF(G25="i2",VLOOKUP(G25,'Appendix 1 Rules'!$A$1:$N$16,14))+IF(G25="j",VLOOKUP(G25,'Appendix 1 Rules'!$A$1:$N$16,14))+IF(G25="k",VLOOKUP(G25,'Appendix 1 Rules'!$A$1:$N$16,14)))))</f>
        <v/>
      </c>
      <c r="J25" s="8"/>
      <c r="K25" s="12"/>
      <c r="L25" s="8"/>
      <c r="M25" s="12"/>
      <c r="N25" s="8"/>
      <c r="O25" s="12"/>
      <c r="P25" s="8"/>
      <c r="Q25" s="12"/>
      <c r="R25" s="8"/>
      <c r="S25" s="12"/>
      <c r="T25" s="8"/>
      <c r="U25" s="12"/>
      <c r="V25" s="8"/>
      <c r="W25" s="12"/>
      <c r="X25" s="8"/>
      <c r="Y25" s="12"/>
      <c r="Z25" s="8"/>
      <c r="AA25" s="12"/>
      <c r="AB25" s="8"/>
      <c r="AC25" s="12"/>
      <c r="AD25" s="8"/>
      <c r="AE25" s="12"/>
      <c r="AF25" s="8"/>
      <c r="AG25" s="12"/>
    </row>
    <row r="26" spans="1:33" ht="18" customHeight="1" x14ac:dyDescent="0.2">
      <c r="B26" s="128"/>
      <c r="C26" s="8"/>
      <c r="D26" s="8"/>
      <c r="E26" s="49"/>
      <c r="F26" s="8"/>
      <c r="G26" s="8"/>
      <c r="H26" s="18" t="str">
        <f>IF(G26="","",SUMPRODUCT(IF(J26="",0,INDEX('Appendix 1 Rules'!$B$2:$B$16,MATCH(G26,'Appendix 1 Rules'!$A$2:$A$16))))+(IF(L26="",0,INDEX('Appendix 1 Rules'!$C$2:$C$16,MATCH(G26,'Appendix 1 Rules'!$A$2:$A$16))))+(IF(N26="",0,INDEX('Appendix 1 Rules'!$D$2:$D$16,MATCH(G26,'Appendix 1 Rules'!$A$2:$A$16))))+(IF(P26="",0,INDEX('Appendix 1 Rules'!$E$2:$E$16,MATCH(G26,'Appendix 1 Rules'!$A$2:$A$16))))+(IF(R26="",0,INDEX('Appendix 1 Rules'!$F$2:$F$16,MATCH(G26,'Appendix 1 Rules'!$A$2:$A$16))))+(IF(T26="",0,INDEX('Appendix 1 Rules'!$G$2:$G$16,MATCH(G26,'Appendix 1 Rules'!$A$2:$A$16))))+(IF(V26="",0,INDEX('Appendix 1 Rules'!$H$2:$H$16,MATCH(G26,'Appendix 1 Rules'!$A$2:$A$16))))+(IF(X26="",0,INDEX('Appendix 1 Rules'!$I$2:$I$16,MATCH(G26,'Appendix 1 Rules'!$A$2:$A$16))))+(IF(Z26="",0,INDEX('Appendix 1 Rules'!$J$2:$J$16,MATCH(G26,'Appendix 1 Rules'!$A$2:$A$16))))+(IF(AB26="",0,INDEX('Appendix 1 Rules'!$K$2:$K$16,MATCH(G26,'Appendix 1 Rules'!$A$2:$A$16))))+(IF(AD26="",0,INDEX('Appendix 1 Rules'!$L$2:$L$16,MATCH(G26,'Appendix 1 Rules'!$A$2:$A$16))))+(IF(AF26="",0,INDEX('Appendix 1 Rules'!$M$2:$M$16,MATCH(G26,'Appendix 1 Rules'!$A$2:$A$16))))+IF(G26="b1",VLOOKUP(G26,'Appendix 1 Rules'!$A$1:$N$16,14))+IF(G26="b2",VLOOKUP(G26,'Appendix 1 Rules'!$A$1:$N$16,14))+IF(G26="d",VLOOKUP(G26,'Appendix 1 Rules'!$A$1:$N$16,14))+IF(G26="f1",VLOOKUP(G26,'Appendix 1 Rules'!$A$1:$N$16,14))+IF(G26="f2",VLOOKUP(G26,'Appendix 1 Rules'!$A$1:$N$16,14))+IF(G26="g",VLOOKUP(G26,'Appendix 1 Rules'!$A$1:$N$16,14))+IF(G26="h",VLOOKUP(G26,'Appendix 1 Rules'!$A$1:$N$16,14))+IF(G26="i1",VLOOKUP(G26,'Appendix 1 Rules'!$A$1:$N$16,14))+IF(G26="i2",VLOOKUP(G26,'Appendix 1 Rules'!$A$1:$N$16,14))+IF(G26="j",VLOOKUP(G26,'Appendix 1 Rules'!$A$1:$N$16,14))+IF(G26="k",VLOOKUP(G26,'Appendix 1 Rules'!$A$1:$N$16,14)))</f>
        <v/>
      </c>
      <c r="I26" s="52" t="str">
        <f>IF(G26="","",IF(OR(G26="b1",G26="b2",G26="d",G26="f1",G26="f2",G26="h",G26="i1",G26="i2",G26="j",G26="k"),MIN(H26,VLOOKUP(G26,'Appx 1 (Res) Rules'!$A:$D,4,0)),MIN(H26,VLOOKUP(G26,'Appx 1 (Res) Rules'!$A:$D,4,0),SUMPRODUCT(IF(J26="",0,INDEX('Appendix 1 Rules'!$B$2:$B$16,MATCH(G26,'Appendix 1 Rules'!$A$2:$A$16))))+(IF(L26="",0,INDEX('Appendix 1 Rules'!$C$2:$C$16,MATCH(G26,'Appendix 1 Rules'!$A$2:$A$16))))+(IF(N26="",0,INDEX('Appendix 1 Rules'!$D$2:$D$16,MATCH(G26,'Appendix 1 Rules'!$A$2:$A$16))))+(IF(P26="",0,INDEX('Appendix 1 Rules'!$E$2:$E$16,MATCH(G26,'Appendix 1 Rules'!$A$2:$A$16))))+(IF(R26="",0,INDEX('Appendix 1 Rules'!$F$2:$F$16,MATCH(G26,'Appendix 1 Rules'!$A$2:$A$16))))+(IF(T26="",0,INDEX('Appendix 1 Rules'!$G$2:$G$16,MATCH(G26,'Appendix 1 Rules'!$A$2:$A$16))))+(IF(V26="",0,INDEX('Appendix 1 Rules'!$H$2:$H$16,MATCH(G26,'Appendix 1 Rules'!$A$2:$A$16))))+(IF(X26="",0,INDEX('Appendix 1 Rules'!$I$2:$I$16,MATCH(G26,'Appendix 1 Rules'!$A$2:$A$16))))+(IF(Z26="",0,INDEX('Appendix 1 Rules'!$J$2:$J$16,MATCH(G26,'Appendix 1 Rules'!$A$2:$A$16))))+(IF(AB26="",0,INDEX('Appendix 1 Rules'!$K$2:$K$16,MATCH(G26,'Appendix 1 Rules'!$A$2:$A$16))))+(IF(AD26="",0,INDEX('Appendix 1 Rules'!$L$2:$L$16,MATCH(G26,'Appendix 1 Rules'!$A$2:$A$16))))+(IF(AF26="",0,INDEX('Appendix 1 Rules'!$M$2:$M$16,MATCH(G26,'Appendix 1 Rules'!$A$2:$A$16))))+IF(G26="b1",VLOOKUP(G26,'Appendix 1 Rules'!$A$1:$N$16,14))+IF(G26="b2",VLOOKUP(G26,'Appendix 1 Rules'!$A$1:$N$16,14))+IF(G26="d",VLOOKUP(G26,'Appendix 1 Rules'!$A$1:$N$16,14))+IF(G26="f1",VLOOKUP(G26,'Appendix 1 Rules'!$A$1:$N$16,14))+IF(G26="f2",VLOOKUP(G26,'Appendix 1 Rules'!$A$1:$N$16,14))+IF(G26="g",VLOOKUP(G26,'Appendix 1 Rules'!$A$1:$N$16,14))+IF(G26="h",VLOOKUP(G26,'Appendix 1 Rules'!$A$1:$N$16,14))+IF(G26="i1",VLOOKUP(G26,'Appendix 1 Rules'!$A$1:$N$16,14))+IF(G26="i2",VLOOKUP(G26,'Appendix 1 Rules'!$A$1:$N$16,14))+IF(G26="j",VLOOKUP(G26,'Appendix 1 Rules'!$A$1:$N$16,14))+IF(G26="k",VLOOKUP(G26,'Appendix 1 Rules'!$A$1:$N$16,14)))))</f>
        <v/>
      </c>
      <c r="J26" s="8"/>
      <c r="K26" s="12"/>
      <c r="L26" s="8"/>
      <c r="M26" s="12"/>
      <c r="N26" s="8"/>
      <c r="O26" s="12"/>
      <c r="P26" s="8"/>
      <c r="Q26" s="12"/>
      <c r="R26" s="8"/>
      <c r="S26" s="12"/>
      <c r="T26" s="8"/>
      <c r="U26" s="12"/>
      <c r="V26" s="8"/>
      <c r="W26" s="12"/>
      <c r="X26" s="8"/>
      <c r="Y26" s="12"/>
      <c r="Z26" s="8"/>
      <c r="AA26" s="12"/>
      <c r="AB26" s="8"/>
      <c r="AC26" s="12"/>
      <c r="AD26" s="8"/>
      <c r="AE26" s="12"/>
      <c r="AF26" s="8"/>
      <c r="AG26" s="12"/>
    </row>
    <row r="27" spans="1:33" ht="18" customHeight="1" x14ac:dyDescent="0.2">
      <c r="B27" s="128"/>
      <c r="C27" s="8"/>
      <c r="D27" s="8"/>
      <c r="E27" s="49"/>
      <c r="F27" s="8"/>
      <c r="G27" s="8"/>
      <c r="H27" s="18" t="str">
        <f>IF(G27="","",SUMPRODUCT(IF(J27="",0,INDEX('Appendix 1 Rules'!$B$2:$B$16,MATCH(G27,'Appendix 1 Rules'!$A$2:$A$16))))+(IF(L27="",0,INDEX('Appendix 1 Rules'!$C$2:$C$16,MATCH(G27,'Appendix 1 Rules'!$A$2:$A$16))))+(IF(N27="",0,INDEX('Appendix 1 Rules'!$D$2:$D$16,MATCH(G27,'Appendix 1 Rules'!$A$2:$A$16))))+(IF(P27="",0,INDEX('Appendix 1 Rules'!$E$2:$E$16,MATCH(G27,'Appendix 1 Rules'!$A$2:$A$16))))+(IF(R27="",0,INDEX('Appendix 1 Rules'!$F$2:$F$16,MATCH(G27,'Appendix 1 Rules'!$A$2:$A$16))))+(IF(T27="",0,INDEX('Appendix 1 Rules'!$G$2:$G$16,MATCH(G27,'Appendix 1 Rules'!$A$2:$A$16))))+(IF(V27="",0,INDEX('Appendix 1 Rules'!$H$2:$H$16,MATCH(G27,'Appendix 1 Rules'!$A$2:$A$16))))+(IF(X27="",0,INDEX('Appendix 1 Rules'!$I$2:$I$16,MATCH(G27,'Appendix 1 Rules'!$A$2:$A$16))))+(IF(Z27="",0,INDEX('Appendix 1 Rules'!$J$2:$J$16,MATCH(G27,'Appendix 1 Rules'!$A$2:$A$16))))+(IF(AB27="",0,INDEX('Appendix 1 Rules'!$K$2:$K$16,MATCH(G27,'Appendix 1 Rules'!$A$2:$A$16))))+(IF(AD27="",0,INDEX('Appendix 1 Rules'!$L$2:$L$16,MATCH(G27,'Appendix 1 Rules'!$A$2:$A$16))))+(IF(AF27="",0,INDEX('Appendix 1 Rules'!$M$2:$M$16,MATCH(G27,'Appendix 1 Rules'!$A$2:$A$16))))+IF(G27="b1",VLOOKUP(G27,'Appendix 1 Rules'!$A$1:$N$16,14))+IF(G27="b2",VLOOKUP(G27,'Appendix 1 Rules'!$A$1:$N$16,14))+IF(G27="d",VLOOKUP(G27,'Appendix 1 Rules'!$A$1:$N$16,14))+IF(G27="f1",VLOOKUP(G27,'Appendix 1 Rules'!$A$1:$N$16,14))+IF(G27="f2",VLOOKUP(G27,'Appendix 1 Rules'!$A$1:$N$16,14))+IF(G27="g",VLOOKUP(G27,'Appendix 1 Rules'!$A$1:$N$16,14))+IF(G27="h",VLOOKUP(G27,'Appendix 1 Rules'!$A$1:$N$16,14))+IF(G27="i1",VLOOKUP(G27,'Appendix 1 Rules'!$A$1:$N$16,14))+IF(G27="i2",VLOOKUP(G27,'Appendix 1 Rules'!$A$1:$N$16,14))+IF(G27="j",VLOOKUP(G27,'Appendix 1 Rules'!$A$1:$N$16,14))+IF(G27="k",VLOOKUP(G27,'Appendix 1 Rules'!$A$1:$N$16,14)))</f>
        <v/>
      </c>
      <c r="I27" s="52" t="str">
        <f>IF(G27="","",IF(OR(G27="b1",G27="b2",G27="d",G27="f1",G27="f2",G27="h",G27="i1",G27="i2",G27="j",G27="k"),MIN(H27,VLOOKUP(G27,'Appx 1 (Res) Rules'!$A:$D,4,0)),MIN(H27,VLOOKUP(G27,'Appx 1 (Res) Rules'!$A:$D,4,0),SUMPRODUCT(IF(J27="",0,INDEX('Appendix 1 Rules'!$B$2:$B$16,MATCH(G27,'Appendix 1 Rules'!$A$2:$A$16))))+(IF(L27="",0,INDEX('Appendix 1 Rules'!$C$2:$C$16,MATCH(G27,'Appendix 1 Rules'!$A$2:$A$16))))+(IF(N27="",0,INDEX('Appendix 1 Rules'!$D$2:$D$16,MATCH(G27,'Appendix 1 Rules'!$A$2:$A$16))))+(IF(P27="",0,INDEX('Appendix 1 Rules'!$E$2:$E$16,MATCH(G27,'Appendix 1 Rules'!$A$2:$A$16))))+(IF(R27="",0,INDEX('Appendix 1 Rules'!$F$2:$F$16,MATCH(G27,'Appendix 1 Rules'!$A$2:$A$16))))+(IF(T27="",0,INDEX('Appendix 1 Rules'!$G$2:$G$16,MATCH(G27,'Appendix 1 Rules'!$A$2:$A$16))))+(IF(V27="",0,INDEX('Appendix 1 Rules'!$H$2:$H$16,MATCH(G27,'Appendix 1 Rules'!$A$2:$A$16))))+(IF(X27="",0,INDEX('Appendix 1 Rules'!$I$2:$I$16,MATCH(G27,'Appendix 1 Rules'!$A$2:$A$16))))+(IF(Z27="",0,INDEX('Appendix 1 Rules'!$J$2:$J$16,MATCH(G27,'Appendix 1 Rules'!$A$2:$A$16))))+(IF(AB27="",0,INDEX('Appendix 1 Rules'!$K$2:$K$16,MATCH(G27,'Appendix 1 Rules'!$A$2:$A$16))))+(IF(AD27="",0,INDEX('Appendix 1 Rules'!$L$2:$L$16,MATCH(G27,'Appendix 1 Rules'!$A$2:$A$16))))+(IF(AF27="",0,INDEX('Appendix 1 Rules'!$M$2:$M$16,MATCH(G27,'Appendix 1 Rules'!$A$2:$A$16))))+IF(G27="b1",VLOOKUP(G27,'Appendix 1 Rules'!$A$1:$N$16,14))+IF(G27="b2",VLOOKUP(G27,'Appendix 1 Rules'!$A$1:$N$16,14))+IF(G27="d",VLOOKUP(G27,'Appendix 1 Rules'!$A$1:$N$16,14))+IF(G27="f1",VLOOKUP(G27,'Appendix 1 Rules'!$A$1:$N$16,14))+IF(G27="f2",VLOOKUP(G27,'Appendix 1 Rules'!$A$1:$N$16,14))+IF(G27="g",VLOOKUP(G27,'Appendix 1 Rules'!$A$1:$N$16,14))+IF(G27="h",VLOOKUP(G27,'Appendix 1 Rules'!$A$1:$N$16,14))+IF(G27="i1",VLOOKUP(G27,'Appendix 1 Rules'!$A$1:$N$16,14))+IF(G27="i2",VLOOKUP(G27,'Appendix 1 Rules'!$A$1:$N$16,14))+IF(G27="j",VLOOKUP(G27,'Appendix 1 Rules'!$A$1:$N$16,14))+IF(G27="k",VLOOKUP(G27,'Appendix 1 Rules'!$A$1:$N$16,14)))))</f>
        <v/>
      </c>
      <c r="J27" s="8"/>
      <c r="K27" s="12"/>
      <c r="L27" s="8"/>
      <c r="M27" s="12"/>
      <c r="N27" s="8"/>
      <c r="O27" s="12"/>
      <c r="P27" s="8"/>
      <c r="Q27" s="12"/>
      <c r="R27" s="8"/>
      <c r="S27" s="12"/>
      <c r="T27" s="8"/>
      <c r="U27" s="12"/>
      <c r="V27" s="8"/>
      <c r="W27" s="12"/>
      <c r="X27" s="8"/>
      <c r="Y27" s="12"/>
      <c r="Z27" s="8"/>
      <c r="AA27" s="12"/>
      <c r="AB27" s="8"/>
      <c r="AC27" s="12"/>
      <c r="AD27" s="8"/>
      <c r="AE27" s="12"/>
      <c r="AF27" s="8"/>
      <c r="AG27" s="12"/>
    </row>
    <row r="28" spans="1:33" ht="18" customHeight="1" x14ac:dyDescent="0.2">
      <c r="B28" s="128"/>
      <c r="C28" s="8"/>
      <c r="D28" s="8"/>
      <c r="E28" s="49"/>
      <c r="F28" s="8"/>
      <c r="G28" s="8"/>
      <c r="H28" s="18" t="str">
        <f>IF(G28="","",SUMPRODUCT(IF(J28="",0,INDEX('Appendix 1 Rules'!$B$2:$B$16,MATCH(G28,'Appendix 1 Rules'!$A$2:$A$16))))+(IF(L28="",0,INDEX('Appendix 1 Rules'!$C$2:$C$16,MATCH(G28,'Appendix 1 Rules'!$A$2:$A$16))))+(IF(N28="",0,INDEX('Appendix 1 Rules'!$D$2:$D$16,MATCH(G28,'Appendix 1 Rules'!$A$2:$A$16))))+(IF(P28="",0,INDEX('Appendix 1 Rules'!$E$2:$E$16,MATCH(G28,'Appendix 1 Rules'!$A$2:$A$16))))+(IF(R28="",0,INDEX('Appendix 1 Rules'!$F$2:$F$16,MATCH(G28,'Appendix 1 Rules'!$A$2:$A$16))))+(IF(T28="",0,INDEX('Appendix 1 Rules'!$G$2:$G$16,MATCH(G28,'Appendix 1 Rules'!$A$2:$A$16))))+(IF(V28="",0,INDEX('Appendix 1 Rules'!$H$2:$H$16,MATCH(G28,'Appendix 1 Rules'!$A$2:$A$16))))+(IF(X28="",0,INDEX('Appendix 1 Rules'!$I$2:$I$16,MATCH(G28,'Appendix 1 Rules'!$A$2:$A$16))))+(IF(Z28="",0,INDEX('Appendix 1 Rules'!$J$2:$J$16,MATCH(G28,'Appendix 1 Rules'!$A$2:$A$16))))+(IF(AB28="",0,INDEX('Appendix 1 Rules'!$K$2:$K$16,MATCH(G28,'Appendix 1 Rules'!$A$2:$A$16))))+(IF(AD28="",0,INDEX('Appendix 1 Rules'!$L$2:$L$16,MATCH(G28,'Appendix 1 Rules'!$A$2:$A$16))))+(IF(AF28="",0,INDEX('Appendix 1 Rules'!$M$2:$M$16,MATCH(G28,'Appendix 1 Rules'!$A$2:$A$16))))+IF(G28="b1",VLOOKUP(G28,'Appendix 1 Rules'!$A$1:$N$16,14))+IF(G28="b2",VLOOKUP(G28,'Appendix 1 Rules'!$A$1:$N$16,14))+IF(G28="d",VLOOKUP(G28,'Appendix 1 Rules'!$A$1:$N$16,14))+IF(G28="f1",VLOOKUP(G28,'Appendix 1 Rules'!$A$1:$N$16,14))+IF(G28="f2",VLOOKUP(G28,'Appendix 1 Rules'!$A$1:$N$16,14))+IF(G28="g",VLOOKUP(G28,'Appendix 1 Rules'!$A$1:$N$16,14))+IF(G28="h",VLOOKUP(G28,'Appendix 1 Rules'!$A$1:$N$16,14))+IF(G28="i1",VLOOKUP(G28,'Appendix 1 Rules'!$A$1:$N$16,14))+IF(G28="i2",VLOOKUP(G28,'Appendix 1 Rules'!$A$1:$N$16,14))+IF(G28="j",VLOOKUP(G28,'Appendix 1 Rules'!$A$1:$N$16,14))+IF(G28="k",VLOOKUP(G28,'Appendix 1 Rules'!$A$1:$N$16,14)))</f>
        <v/>
      </c>
      <c r="I28" s="52" t="str">
        <f>IF(G28="","",IF(OR(G28="b1",G28="b2",G28="d",G28="f1",G28="f2",G28="h",G28="i1",G28="i2",G28="j",G28="k"),MIN(H28,VLOOKUP(G28,'Appx 1 (Res) Rules'!$A:$D,4,0)),MIN(H28,VLOOKUP(G28,'Appx 1 (Res) Rules'!$A:$D,4,0),SUMPRODUCT(IF(J28="",0,INDEX('Appendix 1 Rules'!$B$2:$B$16,MATCH(G28,'Appendix 1 Rules'!$A$2:$A$16))))+(IF(L28="",0,INDEX('Appendix 1 Rules'!$C$2:$C$16,MATCH(G28,'Appendix 1 Rules'!$A$2:$A$16))))+(IF(N28="",0,INDEX('Appendix 1 Rules'!$D$2:$D$16,MATCH(G28,'Appendix 1 Rules'!$A$2:$A$16))))+(IF(P28="",0,INDEX('Appendix 1 Rules'!$E$2:$E$16,MATCH(G28,'Appendix 1 Rules'!$A$2:$A$16))))+(IF(R28="",0,INDEX('Appendix 1 Rules'!$F$2:$F$16,MATCH(G28,'Appendix 1 Rules'!$A$2:$A$16))))+(IF(T28="",0,INDEX('Appendix 1 Rules'!$G$2:$G$16,MATCH(G28,'Appendix 1 Rules'!$A$2:$A$16))))+(IF(V28="",0,INDEX('Appendix 1 Rules'!$H$2:$H$16,MATCH(G28,'Appendix 1 Rules'!$A$2:$A$16))))+(IF(X28="",0,INDEX('Appendix 1 Rules'!$I$2:$I$16,MATCH(G28,'Appendix 1 Rules'!$A$2:$A$16))))+(IF(Z28="",0,INDEX('Appendix 1 Rules'!$J$2:$J$16,MATCH(G28,'Appendix 1 Rules'!$A$2:$A$16))))+(IF(AB28="",0,INDEX('Appendix 1 Rules'!$K$2:$K$16,MATCH(G28,'Appendix 1 Rules'!$A$2:$A$16))))+(IF(AD28="",0,INDEX('Appendix 1 Rules'!$L$2:$L$16,MATCH(G28,'Appendix 1 Rules'!$A$2:$A$16))))+(IF(AF28="",0,INDEX('Appendix 1 Rules'!$M$2:$M$16,MATCH(G28,'Appendix 1 Rules'!$A$2:$A$16))))+IF(G28="b1",VLOOKUP(G28,'Appendix 1 Rules'!$A$1:$N$16,14))+IF(G28="b2",VLOOKUP(G28,'Appendix 1 Rules'!$A$1:$N$16,14))+IF(G28="d",VLOOKUP(G28,'Appendix 1 Rules'!$A$1:$N$16,14))+IF(G28="f1",VLOOKUP(G28,'Appendix 1 Rules'!$A$1:$N$16,14))+IF(G28="f2",VLOOKUP(G28,'Appendix 1 Rules'!$A$1:$N$16,14))+IF(G28="g",VLOOKUP(G28,'Appendix 1 Rules'!$A$1:$N$16,14))+IF(G28="h",VLOOKUP(G28,'Appendix 1 Rules'!$A$1:$N$16,14))+IF(G28="i1",VLOOKUP(G28,'Appendix 1 Rules'!$A$1:$N$16,14))+IF(G28="i2",VLOOKUP(G28,'Appendix 1 Rules'!$A$1:$N$16,14))+IF(G28="j",VLOOKUP(G28,'Appendix 1 Rules'!$A$1:$N$16,14))+IF(G28="k",VLOOKUP(G28,'Appendix 1 Rules'!$A$1:$N$16,14)))))</f>
        <v/>
      </c>
      <c r="J28" s="8"/>
      <c r="K28" s="12"/>
      <c r="L28" s="8"/>
      <c r="M28" s="12"/>
      <c r="N28" s="8"/>
      <c r="O28" s="12"/>
      <c r="P28" s="8"/>
      <c r="Q28" s="12"/>
      <c r="R28" s="8"/>
      <c r="S28" s="12"/>
      <c r="T28" s="8"/>
      <c r="U28" s="12"/>
      <c r="V28" s="8"/>
      <c r="W28" s="12"/>
      <c r="X28" s="8"/>
      <c r="Y28" s="12"/>
      <c r="Z28" s="8"/>
      <c r="AA28" s="12"/>
      <c r="AB28" s="8"/>
      <c r="AC28" s="12"/>
      <c r="AD28" s="8"/>
      <c r="AE28" s="12"/>
      <c r="AF28" s="8"/>
      <c r="AG28" s="12"/>
    </row>
    <row r="29" spans="1:33" ht="18" customHeight="1" x14ac:dyDescent="0.2">
      <c r="B29" s="128"/>
      <c r="C29" s="8"/>
      <c r="D29" s="8"/>
      <c r="E29" s="49"/>
      <c r="F29" s="8"/>
      <c r="G29" s="8"/>
      <c r="H29" s="18" t="str">
        <f>IF(G29="","",SUMPRODUCT(IF(J29="",0,INDEX('Appendix 1 Rules'!$B$2:$B$16,MATCH(G29,'Appendix 1 Rules'!$A$2:$A$16))))+(IF(L29="",0,INDEX('Appendix 1 Rules'!$C$2:$C$16,MATCH(G29,'Appendix 1 Rules'!$A$2:$A$16))))+(IF(N29="",0,INDEX('Appendix 1 Rules'!$D$2:$D$16,MATCH(G29,'Appendix 1 Rules'!$A$2:$A$16))))+(IF(P29="",0,INDEX('Appendix 1 Rules'!$E$2:$E$16,MATCH(G29,'Appendix 1 Rules'!$A$2:$A$16))))+(IF(R29="",0,INDEX('Appendix 1 Rules'!$F$2:$F$16,MATCH(G29,'Appendix 1 Rules'!$A$2:$A$16))))+(IF(T29="",0,INDEX('Appendix 1 Rules'!$G$2:$G$16,MATCH(G29,'Appendix 1 Rules'!$A$2:$A$16))))+(IF(V29="",0,INDEX('Appendix 1 Rules'!$H$2:$H$16,MATCH(G29,'Appendix 1 Rules'!$A$2:$A$16))))+(IF(X29="",0,INDEX('Appendix 1 Rules'!$I$2:$I$16,MATCH(G29,'Appendix 1 Rules'!$A$2:$A$16))))+(IF(Z29="",0,INDEX('Appendix 1 Rules'!$J$2:$J$16,MATCH(G29,'Appendix 1 Rules'!$A$2:$A$16))))+(IF(AB29="",0,INDEX('Appendix 1 Rules'!$K$2:$K$16,MATCH(G29,'Appendix 1 Rules'!$A$2:$A$16))))+(IF(AD29="",0,INDEX('Appendix 1 Rules'!$L$2:$L$16,MATCH(G29,'Appendix 1 Rules'!$A$2:$A$16))))+(IF(AF29="",0,INDEX('Appendix 1 Rules'!$M$2:$M$16,MATCH(G29,'Appendix 1 Rules'!$A$2:$A$16))))+IF(G29="b1",VLOOKUP(G29,'Appendix 1 Rules'!$A$1:$N$16,14))+IF(G29="b2",VLOOKUP(G29,'Appendix 1 Rules'!$A$1:$N$16,14))+IF(G29="d",VLOOKUP(G29,'Appendix 1 Rules'!$A$1:$N$16,14))+IF(G29="f1",VLOOKUP(G29,'Appendix 1 Rules'!$A$1:$N$16,14))+IF(G29="f2",VLOOKUP(G29,'Appendix 1 Rules'!$A$1:$N$16,14))+IF(G29="g",VLOOKUP(G29,'Appendix 1 Rules'!$A$1:$N$16,14))+IF(G29="h",VLOOKUP(G29,'Appendix 1 Rules'!$A$1:$N$16,14))+IF(G29="i1",VLOOKUP(G29,'Appendix 1 Rules'!$A$1:$N$16,14))+IF(G29="i2",VLOOKUP(G29,'Appendix 1 Rules'!$A$1:$N$16,14))+IF(G29="j",VLOOKUP(G29,'Appendix 1 Rules'!$A$1:$N$16,14))+IF(G29="k",VLOOKUP(G29,'Appendix 1 Rules'!$A$1:$N$16,14)))</f>
        <v/>
      </c>
      <c r="I29" s="52" t="str">
        <f>IF(G29="","",IF(OR(G29="b1",G29="b2",G29="d",G29="f1",G29="f2",G29="h",G29="i1",G29="i2",G29="j",G29="k"),MIN(H29,VLOOKUP(G29,'Appx 1 (Res) Rules'!$A:$D,4,0)),MIN(H29,VLOOKUP(G29,'Appx 1 (Res) Rules'!$A:$D,4,0),SUMPRODUCT(IF(J29="",0,INDEX('Appendix 1 Rules'!$B$2:$B$16,MATCH(G29,'Appendix 1 Rules'!$A$2:$A$16))))+(IF(L29="",0,INDEX('Appendix 1 Rules'!$C$2:$C$16,MATCH(G29,'Appendix 1 Rules'!$A$2:$A$16))))+(IF(N29="",0,INDEX('Appendix 1 Rules'!$D$2:$D$16,MATCH(G29,'Appendix 1 Rules'!$A$2:$A$16))))+(IF(P29="",0,INDEX('Appendix 1 Rules'!$E$2:$E$16,MATCH(G29,'Appendix 1 Rules'!$A$2:$A$16))))+(IF(R29="",0,INDEX('Appendix 1 Rules'!$F$2:$F$16,MATCH(G29,'Appendix 1 Rules'!$A$2:$A$16))))+(IF(T29="",0,INDEX('Appendix 1 Rules'!$G$2:$G$16,MATCH(G29,'Appendix 1 Rules'!$A$2:$A$16))))+(IF(V29="",0,INDEX('Appendix 1 Rules'!$H$2:$H$16,MATCH(G29,'Appendix 1 Rules'!$A$2:$A$16))))+(IF(X29="",0,INDEX('Appendix 1 Rules'!$I$2:$I$16,MATCH(G29,'Appendix 1 Rules'!$A$2:$A$16))))+(IF(Z29="",0,INDEX('Appendix 1 Rules'!$J$2:$J$16,MATCH(G29,'Appendix 1 Rules'!$A$2:$A$16))))+(IF(AB29="",0,INDEX('Appendix 1 Rules'!$K$2:$K$16,MATCH(G29,'Appendix 1 Rules'!$A$2:$A$16))))+(IF(AD29="",0,INDEX('Appendix 1 Rules'!$L$2:$L$16,MATCH(G29,'Appendix 1 Rules'!$A$2:$A$16))))+(IF(AF29="",0,INDEX('Appendix 1 Rules'!$M$2:$M$16,MATCH(G29,'Appendix 1 Rules'!$A$2:$A$16))))+IF(G29="b1",VLOOKUP(G29,'Appendix 1 Rules'!$A$1:$N$16,14))+IF(G29="b2",VLOOKUP(G29,'Appendix 1 Rules'!$A$1:$N$16,14))+IF(G29="d",VLOOKUP(G29,'Appendix 1 Rules'!$A$1:$N$16,14))+IF(G29="f1",VLOOKUP(G29,'Appendix 1 Rules'!$A$1:$N$16,14))+IF(G29="f2",VLOOKUP(G29,'Appendix 1 Rules'!$A$1:$N$16,14))+IF(G29="g",VLOOKUP(G29,'Appendix 1 Rules'!$A$1:$N$16,14))+IF(G29="h",VLOOKUP(G29,'Appendix 1 Rules'!$A$1:$N$16,14))+IF(G29="i1",VLOOKUP(G29,'Appendix 1 Rules'!$A$1:$N$16,14))+IF(G29="i2",VLOOKUP(G29,'Appendix 1 Rules'!$A$1:$N$16,14))+IF(G29="j",VLOOKUP(G29,'Appendix 1 Rules'!$A$1:$N$16,14))+IF(G29="k",VLOOKUP(G29,'Appendix 1 Rules'!$A$1:$N$16,14)))))</f>
        <v/>
      </c>
      <c r="J29" s="8"/>
      <c r="K29" s="12"/>
      <c r="L29" s="8"/>
      <c r="M29" s="12"/>
      <c r="N29" s="8"/>
      <c r="O29" s="12"/>
      <c r="P29" s="8"/>
      <c r="Q29" s="12"/>
      <c r="R29" s="8"/>
      <c r="S29" s="12"/>
      <c r="T29" s="8"/>
      <c r="U29" s="12"/>
      <c r="V29" s="8"/>
      <c r="W29" s="12"/>
      <c r="X29" s="8"/>
      <c r="Y29" s="12"/>
      <c r="Z29" s="8"/>
      <c r="AA29" s="12"/>
      <c r="AB29" s="8"/>
      <c r="AC29" s="12"/>
      <c r="AD29" s="8"/>
      <c r="AE29" s="12"/>
      <c r="AF29" s="8"/>
      <c r="AG29" s="12"/>
    </row>
    <row r="30" spans="1:33" ht="18" customHeight="1" x14ac:dyDescent="0.2">
      <c r="B30" s="128"/>
      <c r="C30" s="8"/>
      <c r="D30" s="8"/>
      <c r="E30" s="49"/>
      <c r="F30" s="8"/>
      <c r="G30" s="8"/>
      <c r="H30" s="18" t="str">
        <f>IF(G30="","",SUMPRODUCT(IF(J30="",0,INDEX('Appendix 1 Rules'!$B$2:$B$16,MATCH(G30,'Appendix 1 Rules'!$A$2:$A$16))))+(IF(L30="",0,INDEX('Appendix 1 Rules'!$C$2:$C$16,MATCH(G30,'Appendix 1 Rules'!$A$2:$A$16))))+(IF(N30="",0,INDEX('Appendix 1 Rules'!$D$2:$D$16,MATCH(G30,'Appendix 1 Rules'!$A$2:$A$16))))+(IF(P30="",0,INDEX('Appendix 1 Rules'!$E$2:$E$16,MATCH(G30,'Appendix 1 Rules'!$A$2:$A$16))))+(IF(R30="",0,INDEX('Appendix 1 Rules'!$F$2:$F$16,MATCH(G30,'Appendix 1 Rules'!$A$2:$A$16))))+(IF(T30="",0,INDEX('Appendix 1 Rules'!$G$2:$G$16,MATCH(G30,'Appendix 1 Rules'!$A$2:$A$16))))+(IF(V30="",0,INDEX('Appendix 1 Rules'!$H$2:$H$16,MATCH(G30,'Appendix 1 Rules'!$A$2:$A$16))))+(IF(X30="",0,INDEX('Appendix 1 Rules'!$I$2:$I$16,MATCH(G30,'Appendix 1 Rules'!$A$2:$A$16))))+(IF(Z30="",0,INDEX('Appendix 1 Rules'!$J$2:$J$16,MATCH(G30,'Appendix 1 Rules'!$A$2:$A$16))))+(IF(AB30="",0,INDEX('Appendix 1 Rules'!$K$2:$K$16,MATCH(G30,'Appendix 1 Rules'!$A$2:$A$16))))+(IF(AD30="",0,INDEX('Appendix 1 Rules'!$L$2:$L$16,MATCH(G30,'Appendix 1 Rules'!$A$2:$A$16))))+(IF(AF30="",0,INDEX('Appendix 1 Rules'!$M$2:$M$16,MATCH(G30,'Appendix 1 Rules'!$A$2:$A$16))))+IF(G30="b1",VLOOKUP(G30,'Appendix 1 Rules'!$A$1:$N$16,14))+IF(G30="b2",VLOOKUP(G30,'Appendix 1 Rules'!$A$1:$N$16,14))+IF(G30="d",VLOOKUP(G30,'Appendix 1 Rules'!$A$1:$N$16,14))+IF(G30="f1",VLOOKUP(G30,'Appendix 1 Rules'!$A$1:$N$16,14))+IF(G30="f2",VLOOKUP(G30,'Appendix 1 Rules'!$A$1:$N$16,14))+IF(G30="g",VLOOKUP(G30,'Appendix 1 Rules'!$A$1:$N$16,14))+IF(G30="h",VLOOKUP(G30,'Appendix 1 Rules'!$A$1:$N$16,14))+IF(G30="i1",VLOOKUP(G30,'Appendix 1 Rules'!$A$1:$N$16,14))+IF(G30="i2",VLOOKUP(G30,'Appendix 1 Rules'!$A$1:$N$16,14))+IF(G30="j",VLOOKUP(G30,'Appendix 1 Rules'!$A$1:$N$16,14))+IF(G30="k",VLOOKUP(G30,'Appendix 1 Rules'!$A$1:$N$16,14)))</f>
        <v/>
      </c>
      <c r="I30" s="52" t="str">
        <f>IF(G30="","",IF(OR(G30="b1",G30="b2",G30="d",G30="f1",G30="f2",G30="h",G30="i1",G30="i2",G30="j",G30="k"),MIN(H30,VLOOKUP(G30,'Appx 1 (Res) Rules'!$A:$D,4,0)),MIN(H30,VLOOKUP(G30,'Appx 1 (Res) Rules'!$A:$D,4,0),SUMPRODUCT(IF(J30="",0,INDEX('Appendix 1 Rules'!$B$2:$B$16,MATCH(G30,'Appendix 1 Rules'!$A$2:$A$16))))+(IF(L30="",0,INDEX('Appendix 1 Rules'!$C$2:$C$16,MATCH(G30,'Appendix 1 Rules'!$A$2:$A$16))))+(IF(N30="",0,INDEX('Appendix 1 Rules'!$D$2:$D$16,MATCH(G30,'Appendix 1 Rules'!$A$2:$A$16))))+(IF(P30="",0,INDEX('Appendix 1 Rules'!$E$2:$E$16,MATCH(G30,'Appendix 1 Rules'!$A$2:$A$16))))+(IF(R30="",0,INDEX('Appendix 1 Rules'!$F$2:$F$16,MATCH(G30,'Appendix 1 Rules'!$A$2:$A$16))))+(IF(T30="",0,INDEX('Appendix 1 Rules'!$G$2:$G$16,MATCH(G30,'Appendix 1 Rules'!$A$2:$A$16))))+(IF(V30="",0,INDEX('Appendix 1 Rules'!$H$2:$H$16,MATCH(G30,'Appendix 1 Rules'!$A$2:$A$16))))+(IF(X30="",0,INDEX('Appendix 1 Rules'!$I$2:$I$16,MATCH(G30,'Appendix 1 Rules'!$A$2:$A$16))))+(IF(Z30="",0,INDEX('Appendix 1 Rules'!$J$2:$J$16,MATCH(G30,'Appendix 1 Rules'!$A$2:$A$16))))+(IF(AB30="",0,INDEX('Appendix 1 Rules'!$K$2:$K$16,MATCH(G30,'Appendix 1 Rules'!$A$2:$A$16))))+(IF(AD30="",0,INDEX('Appendix 1 Rules'!$L$2:$L$16,MATCH(G30,'Appendix 1 Rules'!$A$2:$A$16))))+(IF(AF30="",0,INDEX('Appendix 1 Rules'!$M$2:$M$16,MATCH(G30,'Appendix 1 Rules'!$A$2:$A$16))))+IF(G30="b1",VLOOKUP(G30,'Appendix 1 Rules'!$A$1:$N$16,14))+IF(G30="b2",VLOOKUP(G30,'Appendix 1 Rules'!$A$1:$N$16,14))+IF(G30="d",VLOOKUP(G30,'Appendix 1 Rules'!$A$1:$N$16,14))+IF(G30="f1",VLOOKUP(G30,'Appendix 1 Rules'!$A$1:$N$16,14))+IF(G30="f2",VLOOKUP(G30,'Appendix 1 Rules'!$A$1:$N$16,14))+IF(G30="g",VLOOKUP(G30,'Appendix 1 Rules'!$A$1:$N$16,14))+IF(G30="h",VLOOKUP(G30,'Appendix 1 Rules'!$A$1:$N$16,14))+IF(G30="i1",VLOOKUP(G30,'Appendix 1 Rules'!$A$1:$N$16,14))+IF(G30="i2",VLOOKUP(G30,'Appendix 1 Rules'!$A$1:$N$16,14))+IF(G30="j",VLOOKUP(G30,'Appendix 1 Rules'!$A$1:$N$16,14))+IF(G30="k",VLOOKUP(G30,'Appendix 1 Rules'!$A$1:$N$16,14)))))</f>
        <v/>
      </c>
      <c r="J30" s="8"/>
      <c r="K30" s="12"/>
      <c r="L30" s="8"/>
      <c r="M30" s="12"/>
      <c r="N30" s="8"/>
      <c r="O30" s="12"/>
      <c r="P30" s="8"/>
      <c r="Q30" s="12"/>
      <c r="R30" s="8"/>
      <c r="S30" s="12"/>
      <c r="T30" s="8"/>
      <c r="U30" s="12"/>
      <c r="V30" s="8"/>
      <c r="W30" s="12"/>
      <c r="X30" s="8"/>
      <c r="Y30" s="12"/>
      <c r="Z30" s="8"/>
      <c r="AA30" s="12"/>
      <c r="AB30" s="8"/>
      <c r="AC30" s="12"/>
      <c r="AD30" s="8"/>
      <c r="AE30" s="12"/>
      <c r="AF30" s="8"/>
      <c r="AG30" s="12"/>
    </row>
    <row r="31" spans="1:33" ht="18" customHeight="1" x14ac:dyDescent="0.2">
      <c r="B31" s="128"/>
      <c r="C31" s="8"/>
      <c r="D31" s="8"/>
      <c r="E31" s="49"/>
      <c r="F31" s="8"/>
      <c r="G31" s="8"/>
      <c r="H31" s="18" t="str">
        <f>IF(G31="","",SUMPRODUCT(IF(J31="",0,INDEX('Appendix 1 Rules'!$B$2:$B$16,MATCH(G31,'Appendix 1 Rules'!$A$2:$A$16))))+(IF(L31="",0,INDEX('Appendix 1 Rules'!$C$2:$C$16,MATCH(G31,'Appendix 1 Rules'!$A$2:$A$16))))+(IF(N31="",0,INDEX('Appendix 1 Rules'!$D$2:$D$16,MATCH(G31,'Appendix 1 Rules'!$A$2:$A$16))))+(IF(P31="",0,INDEX('Appendix 1 Rules'!$E$2:$E$16,MATCH(G31,'Appendix 1 Rules'!$A$2:$A$16))))+(IF(R31="",0,INDEX('Appendix 1 Rules'!$F$2:$F$16,MATCH(G31,'Appendix 1 Rules'!$A$2:$A$16))))+(IF(T31="",0,INDEX('Appendix 1 Rules'!$G$2:$G$16,MATCH(G31,'Appendix 1 Rules'!$A$2:$A$16))))+(IF(V31="",0,INDEX('Appendix 1 Rules'!$H$2:$H$16,MATCH(G31,'Appendix 1 Rules'!$A$2:$A$16))))+(IF(X31="",0,INDEX('Appendix 1 Rules'!$I$2:$I$16,MATCH(G31,'Appendix 1 Rules'!$A$2:$A$16))))+(IF(Z31="",0,INDEX('Appendix 1 Rules'!$J$2:$J$16,MATCH(G31,'Appendix 1 Rules'!$A$2:$A$16))))+(IF(AB31="",0,INDEX('Appendix 1 Rules'!$K$2:$K$16,MATCH(G31,'Appendix 1 Rules'!$A$2:$A$16))))+(IF(AD31="",0,INDEX('Appendix 1 Rules'!$L$2:$L$16,MATCH(G31,'Appendix 1 Rules'!$A$2:$A$16))))+(IF(AF31="",0,INDEX('Appendix 1 Rules'!$M$2:$M$16,MATCH(G31,'Appendix 1 Rules'!$A$2:$A$16))))+IF(G31="b1",VLOOKUP(G31,'Appendix 1 Rules'!$A$1:$N$16,14))+IF(G31="b2",VLOOKUP(G31,'Appendix 1 Rules'!$A$1:$N$16,14))+IF(G31="d",VLOOKUP(G31,'Appendix 1 Rules'!$A$1:$N$16,14))+IF(G31="f1",VLOOKUP(G31,'Appendix 1 Rules'!$A$1:$N$16,14))+IF(G31="f2",VLOOKUP(G31,'Appendix 1 Rules'!$A$1:$N$16,14))+IF(G31="g",VLOOKUP(G31,'Appendix 1 Rules'!$A$1:$N$16,14))+IF(G31="h",VLOOKUP(G31,'Appendix 1 Rules'!$A$1:$N$16,14))+IF(G31="i1",VLOOKUP(G31,'Appendix 1 Rules'!$A$1:$N$16,14))+IF(G31="i2",VLOOKUP(G31,'Appendix 1 Rules'!$A$1:$N$16,14))+IF(G31="j",VLOOKUP(G31,'Appendix 1 Rules'!$A$1:$N$16,14))+IF(G31="k",VLOOKUP(G31,'Appendix 1 Rules'!$A$1:$N$16,14)))</f>
        <v/>
      </c>
      <c r="I31" s="52" t="str">
        <f>IF(G31="","",IF(OR(G31="b1",G31="b2",G31="d",G31="f1",G31="f2",G31="h",G31="i1",G31="i2",G31="j",G31="k"),MIN(H31,VLOOKUP(G31,'Appx 1 (Res) Rules'!$A:$D,4,0)),MIN(H31,VLOOKUP(G31,'Appx 1 (Res) Rules'!$A:$D,4,0),SUMPRODUCT(IF(J31="",0,INDEX('Appendix 1 Rules'!$B$2:$B$16,MATCH(G31,'Appendix 1 Rules'!$A$2:$A$16))))+(IF(L31="",0,INDEX('Appendix 1 Rules'!$C$2:$C$16,MATCH(G31,'Appendix 1 Rules'!$A$2:$A$16))))+(IF(N31="",0,INDEX('Appendix 1 Rules'!$D$2:$D$16,MATCH(G31,'Appendix 1 Rules'!$A$2:$A$16))))+(IF(P31="",0,INDEX('Appendix 1 Rules'!$E$2:$E$16,MATCH(G31,'Appendix 1 Rules'!$A$2:$A$16))))+(IF(R31="",0,INDEX('Appendix 1 Rules'!$F$2:$F$16,MATCH(G31,'Appendix 1 Rules'!$A$2:$A$16))))+(IF(T31="",0,INDEX('Appendix 1 Rules'!$G$2:$G$16,MATCH(G31,'Appendix 1 Rules'!$A$2:$A$16))))+(IF(V31="",0,INDEX('Appendix 1 Rules'!$H$2:$H$16,MATCH(G31,'Appendix 1 Rules'!$A$2:$A$16))))+(IF(X31="",0,INDEX('Appendix 1 Rules'!$I$2:$I$16,MATCH(G31,'Appendix 1 Rules'!$A$2:$A$16))))+(IF(Z31="",0,INDEX('Appendix 1 Rules'!$J$2:$J$16,MATCH(G31,'Appendix 1 Rules'!$A$2:$A$16))))+(IF(AB31="",0,INDEX('Appendix 1 Rules'!$K$2:$K$16,MATCH(G31,'Appendix 1 Rules'!$A$2:$A$16))))+(IF(AD31="",0,INDEX('Appendix 1 Rules'!$L$2:$L$16,MATCH(G31,'Appendix 1 Rules'!$A$2:$A$16))))+(IF(AF31="",0,INDEX('Appendix 1 Rules'!$M$2:$M$16,MATCH(G31,'Appendix 1 Rules'!$A$2:$A$16))))+IF(G31="b1",VLOOKUP(G31,'Appendix 1 Rules'!$A$1:$N$16,14))+IF(G31="b2",VLOOKUP(G31,'Appendix 1 Rules'!$A$1:$N$16,14))+IF(G31="d",VLOOKUP(G31,'Appendix 1 Rules'!$A$1:$N$16,14))+IF(G31="f1",VLOOKUP(G31,'Appendix 1 Rules'!$A$1:$N$16,14))+IF(G31="f2",VLOOKUP(G31,'Appendix 1 Rules'!$A$1:$N$16,14))+IF(G31="g",VLOOKUP(G31,'Appendix 1 Rules'!$A$1:$N$16,14))+IF(G31="h",VLOOKUP(G31,'Appendix 1 Rules'!$A$1:$N$16,14))+IF(G31="i1",VLOOKUP(G31,'Appendix 1 Rules'!$A$1:$N$16,14))+IF(G31="i2",VLOOKUP(G31,'Appendix 1 Rules'!$A$1:$N$16,14))+IF(G31="j",VLOOKUP(G31,'Appendix 1 Rules'!$A$1:$N$16,14))+IF(G31="k",VLOOKUP(G31,'Appendix 1 Rules'!$A$1:$N$16,14)))))</f>
        <v/>
      </c>
      <c r="J31" s="8"/>
      <c r="K31" s="12"/>
      <c r="L31" s="8"/>
      <c r="M31" s="12"/>
      <c r="N31" s="8"/>
      <c r="O31" s="12"/>
      <c r="P31" s="8"/>
      <c r="Q31" s="12"/>
      <c r="R31" s="8"/>
      <c r="S31" s="12"/>
      <c r="T31" s="8"/>
      <c r="U31" s="12"/>
      <c r="V31" s="8"/>
      <c r="W31" s="12"/>
      <c r="X31" s="8"/>
      <c r="Y31" s="12"/>
      <c r="Z31" s="8"/>
      <c r="AA31" s="12"/>
      <c r="AB31" s="8"/>
      <c r="AC31" s="12"/>
      <c r="AD31" s="8"/>
      <c r="AE31" s="12"/>
      <c r="AF31" s="8"/>
      <c r="AG31" s="12"/>
    </row>
    <row r="32" spans="1:33" ht="18" customHeight="1" x14ac:dyDescent="0.2">
      <c r="B32" s="128"/>
      <c r="C32" s="8"/>
      <c r="D32" s="8"/>
      <c r="E32" s="49"/>
      <c r="F32" s="8"/>
      <c r="G32" s="8"/>
      <c r="H32" s="18" t="str">
        <f>IF(G32="","",SUMPRODUCT(IF(J32="",0,INDEX('Appendix 1 Rules'!$B$2:$B$16,MATCH(G32,'Appendix 1 Rules'!$A$2:$A$16))))+(IF(L32="",0,INDEX('Appendix 1 Rules'!$C$2:$C$16,MATCH(G32,'Appendix 1 Rules'!$A$2:$A$16))))+(IF(N32="",0,INDEX('Appendix 1 Rules'!$D$2:$D$16,MATCH(G32,'Appendix 1 Rules'!$A$2:$A$16))))+(IF(P32="",0,INDEX('Appendix 1 Rules'!$E$2:$E$16,MATCH(G32,'Appendix 1 Rules'!$A$2:$A$16))))+(IF(R32="",0,INDEX('Appendix 1 Rules'!$F$2:$F$16,MATCH(G32,'Appendix 1 Rules'!$A$2:$A$16))))+(IF(T32="",0,INDEX('Appendix 1 Rules'!$G$2:$G$16,MATCH(G32,'Appendix 1 Rules'!$A$2:$A$16))))+(IF(V32="",0,INDEX('Appendix 1 Rules'!$H$2:$H$16,MATCH(G32,'Appendix 1 Rules'!$A$2:$A$16))))+(IF(X32="",0,INDEX('Appendix 1 Rules'!$I$2:$I$16,MATCH(G32,'Appendix 1 Rules'!$A$2:$A$16))))+(IF(Z32="",0,INDEX('Appendix 1 Rules'!$J$2:$J$16,MATCH(G32,'Appendix 1 Rules'!$A$2:$A$16))))+(IF(AB32="",0,INDEX('Appendix 1 Rules'!$K$2:$K$16,MATCH(G32,'Appendix 1 Rules'!$A$2:$A$16))))+(IF(AD32="",0,INDEX('Appendix 1 Rules'!$L$2:$L$16,MATCH(G32,'Appendix 1 Rules'!$A$2:$A$16))))+(IF(AF32="",0,INDEX('Appendix 1 Rules'!$M$2:$M$16,MATCH(G32,'Appendix 1 Rules'!$A$2:$A$16))))+IF(G32="b1",VLOOKUP(G32,'Appendix 1 Rules'!$A$1:$N$16,14))+IF(G32="b2",VLOOKUP(G32,'Appendix 1 Rules'!$A$1:$N$16,14))+IF(G32="d",VLOOKUP(G32,'Appendix 1 Rules'!$A$1:$N$16,14))+IF(G32="f1",VLOOKUP(G32,'Appendix 1 Rules'!$A$1:$N$16,14))+IF(G32="f2",VLOOKUP(G32,'Appendix 1 Rules'!$A$1:$N$16,14))+IF(G32="g",VLOOKUP(G32,'Appendix 1 Rules'!$A$1:$N$16,14))+IF(G32="h",VLOOKUP(G32,'Appendix 1 Rules'!$A$1:$N$16,14))+IF(G32="i1",VLOOKUP(G32,'Appendix 1 Rules'!$A$1:$N$16,14))+IF(G32="i2",VLOOKUP(G32,'Appendix 1 Rules'!$A$1:$N$16,14))+IF(G32="j",VLOOKUP(G32,'Appendix 1 Rules'!$A$1:$N$16,14))+IF(G32="k",VLOOKUP(G32,'Appendix 1 Rules'!$A$1:$N$16,14)))</f>
        <v/>
      </c>
      <c r="I32" s="52" t="str">
        <f>IF(G32="","",IF(OR(G32="b1",G32="b2",G32="d",G32="f1",G32="f2",G32="h",G32="i1",G32="i2",G32="j",G32="k"),MIN(H32,VLOOKUP(G32,'Appx 1 (Res) Rules'!$A:$D,4,0)),MIN(H32,VLOOKUP(G32,'Appx 1 (Res) Rules'!$A:$D,4,0),SUMPRODUCT(IF(J32="",0,INDEX('Appendix 1 Rules'!$B$2:$B$16,MATCH(G32,'Appendix 1 Rules'!$A$2:$A$16))))+(IF(L32="",0,INDEX('Appendix 1 Rules'!$C$2:$C$16,MATCH(G32,'Appendix 1 Rules'!$A$2:$A$16))))+(IF(N32="",0,INDEX('Appendix 1 Rules'!$D$2:$D$16,MATCH(G32,'Appendix 1 Rules'!$A$2:$A$16))))+(IF(P32="",0,INDEX('Appendix 1 Rules'!$E$2:$E$16,MATCH(G32,'Appendix 1 Rules'!$A$2:$A$16))))+(IF(R32="",0,INDEX('Appendix 1 Rules'!$F$2:$F$16,MATCH(G32,'Appendix 1 Rules'!$A$2:$A$16))))+(IF(T32="",0,INDEX('Appendix 1 Rules'!$G$2:$G$16,MATCH(G32,'Appendix 1 Rules'!$A$2:$A$16))))+(IF(V32="",0,INDEX('Appendix 1 Rules'!$H$2:$H$16,MATCH(G32,'Appendix 1 Rules'!$A$2:$A$16))))+(IF(X32="",0,INDEX('Appendix 1 Rules'!$I$2:$I$16,MATCH(G32,'Appendix 1 Rules'!$A$2:$A$16))))+(IF(Z32="",0,INDEX('Appendix 1 Rules'!$J$2:$J$16,MATCH(G32,'Appendix 1 Rules'!$A$2:$A$16))))+(IF(AB32="",0,INDEX('Appendix 1 Rules'!$K$2:$K$16,MATCH(G32,'Appendix 1 Rules'!$A$2:$A$16))))+(IF(AD32="",0,INDEX('Appendix 1 Rules'!$L$2:$L$16,MATCH(G32,'Appendix 1 Rules'!$A$2:$A$16))))+(IF(AF32="",0,INDEX('Appendix 1 Rules'!$M$2:$M$16,MATCH(G32,'Appendix 1 Rules'!$A$2:$A$16))))+IF(G32="b1",VLOOKUP(G32,'Appendix 1 Rules'!$A$1:$N$16,14))+IF(G32="b2",VLOOKUP(G32,'Appendix 1 Rules'!$A$1:$N$16,14))+IF(G32="d",VLOOKUP(G32,'Appendix 1 Rules'!$A$1:$N$16,14))+IF(G32="f1",VLOOKUP(G32,'Appendix 1 Rules'!$A$1:$N$16,14))+IF(G32="f2",VLOOKUP(G32,'Appendix 1 Rules'!$A$1:$N$16,14))+IF(G32="g",VLOOKUP(G32,'Appendix 1 Rules'!$A$1:$N$16,14))+IF(G32="h",VLOOKUP(G32,'Appendix 1 Rules'!$A$1:$N$16,14))+IF(G32="i1",VLOOKUP(G32,'Appendix 1 Rules'!$A$1:$N$16,14))+IF(G32="i2",VLOOKUP(G32,'Appendix 1 Rules'!$A$1:$N$16,14))+IF(G32="j",VLOOKUP(G32,'Appendix 1 Rules'!$A$1:$N$16,14))+IF(G32="k",VLOOKUP(G32,'Appendix 1 Rules'!$A$1:$N$16,14)))))</f>
        <v/>
      </c>
      <c r="J32" s="8"/>
      <c r="K32" s="12"/>
      <c r="L32" s="8"/>
      <c r="M32" s="12"/>
      <c r="N32" s="8"/>
      <c r="O32" s="12"/>
      <c r="P32" s="8"/>
      <c r="Q32" s="12"/>
      <c r="R32" s="8"/>
      <c r="S32" s="12"/>
      <c r="T32" s="8"/>
      <c r="U32" s="12"/>
      <c r="V32" s="8"/>
      <c r="W32" s="12"/>
      <c r="X32" s="8"/>
      <c r="Y32" s="12"/>
      <c r="Z32" s="8"/>
      <c r="AA32" s="12"/>
      <c r="AB32" s="8"/>
      <c r="AC32" s="12"/>
      <c r="AD32" s="8"/>
      <c r="AE32" s="12"/>
      <c r="AF32" s="8"/>
      <c r="AG32" s="12"/>
    </row>
    <row r="33" spans="1:33" ht="18" customHeight="1" x14ac:dyDescent="0.2">
      <c r="B33" s="128"/>
      <c r="C33" s="8"/>
      <c r="D33" s="8"/>
      <c r="E33" s="49"/>
      <c r="F33" s="8"/>
      <c r="G33" s="8"/>
      <c r="H33" s="18" t="str">
        <f>IF(G33="","",SUMPRODUCT(IF(J33="",0,INDEX('Appendix 1 Rules'!$B$2:$B$16,MATCH(G33,'Appendix 1 Rules'!$A$2:$A$16))))+(IF(L33="",0,INDEX('Appendix 1 Rules'!$C$2:$C$16,MATCH(G33,'Appendix 1 Rules'!$A$2:$A$16))))+(IF(N33="",0,INDEX('Appendix 1 Rules'!$D$2:$D$16,MATCH(G33,'Appendix 1 Rules'!$A$2:$A$16))))+(IF(P33="",0,INDEX('Appendix 1 Rules'!$E$2:$E$16,MATCH(G33,'Appendix 1 Rules'!$A$2:$A$16))))+(IF(R33="",0,INDEX('Appendix 1 Rules'!$F$2:$F$16,MATCH(G33,'Appendix 1 Rules'!$A$2:$A$16))))+(IF(T33="",0,INDEX('Appendix 1 Rules'!$G$2:$G$16,MATCH(G33,'Appendix 1 Rules'!$A$2:$A$16))))+(IF(V33="",0,INDEX('Appendix 1 Rules'!$H$2:$H$16,MATCH(G33,'Appendix 1 Rules'!$A$2:$A$16))))+(IF(X33="",0,INDEX('Appendix 1 Rules'!$I$2:$I$16,MATCH(G33,'Appendix 1 Rules'!$A$2:$A$16))))+(IF(Z33="",0,INDEX('Appendix 1 Rules'!$J$2:$J$16,MATCH(G33,'Appendix 1 Rules'!$A$2:$A$16))))+(IF(AB33="",0,INDEX('Appendix 1 Rules'!$K$2:$K$16,MATCH(G33,'Appendix 1 Rules'!$A$2:$A$16))))+(IF(AD33="",0,INDEX('Appendix 1 Rules'!$L$2:$L$16,MATCH(G33,'Appendix 1 Rules'!$A$2:$A$16))))+(IF(AF33="",0,INDEX('Appendix 1 Rules'!$M$2:$M$16,MATCH(G33,'Appendix 1 Rules'!$A$2:$A$16))))+IF(G33="b1",VLOOKUP(G33,'Appendix 1 Rules'!$A$1:$N$16,14))+IF(G33="b2",VLOOKUP(G33,'Appendix 1 Rules'!$A$1:$N$16,14))+IF(G33="d",VLOOKUP(G33,'Appendix 1 Rules'!$A$1:$N$16,14))+IF(G33="f1",VLOOKUP(G33,'Appendix 1 Rules'!$A$1:$N$16,14))+IF(G33="f2",VLOOKUP(G33,'Appendix 1 Rules'!$A$1:$N$16,14))+IF(G33="g",VLOOKUP(G33,'Appendix 1 Rules'!$A$1:$N$16,14))+IF(G33="h",VLOOKUP(G33,'Appendix 1 Rules'!$A$1:$N$16,14))+IF(G33="i1",VLOOKUP(G33,'Appendix 1 Rules'!$A$1:$N$16,14))+IF(G33="i2",VLOOKUP(G33,'Appendix 1 Rules'!$A$1:$N$16,14))+IF(G33="j",VLOOKUP(G33,'Appendix 1 Rules'!$A$1:$N$16,14))+IF(G33="k",VLOOKUP(G33,'Appendix 1 Rules'!$A$1:$N$16,14)))</f>
        <v/>
      </c>
      <c r="I33" s="52" t="str">
        <f>IF(G33="","",IF(OR(G33="b1",G33="b2",G33="d",G33="f1",G33="f2",G33="h",G33="i1",G33="i2",G33="j",G33="k"),MIN(H33,VLOOKUP(G33,'Appx 1 (Res) Rules'!$A:$D,4,0)),MIN(H33,VLOOKUP(G33,'Appx 1 (Res) Rules'!$A:$D,4,0),SUMPRODUCT(IF(J33="",0,INDEX('Appendix 1 Rules'!$B$2:$B$16,MATCH(G33,'Appendix 1 Rules'!$A$2:$A$16))))+(IF(L33="",0,INDEX('Appendix 1 Rules'!$C$2:$C$16,MATCH(G33,'Appendix 1 Rules'!$A$2:$A$16))))+(IF(N33="",0,INDEX('Appendix 1 Rules'!$D$2:$D$16,MATCH(G33,'Appendix 1 Rules'!$A$2:$A$16))))+(IF(P33="",0,INDEX('Appendix 1 Rules'!$E$2:$E$16,MATCH(G33,'Appendix 1 Rules'!$A$2:$A$16))))+(IF(R33="",0,INDEX('Appendix 1 Rules'!$F$2:$F$16,MATCH(G33,'Appendix 1 Rules'!$A$2:$A$16))))+(IF(T33="",0,INDEX('Appendix 1 Rules'!$G$2:$G$16,MATCH(G33,'Appendix 1 Rules'!$A$2:$A$16))))+(IF(V33="",0,INDEX('Appendix 1 Rules'!$H$2:$H$16,MATCH(G33,'Appendix 1 Rules'!$A$2:$A$16))))+(IF(X33="",0,INDEX('Appendix 1 Rules'!$I$2:$I$16,MATCH(G33,'Appendix 1 Rules'!$A$2:$A$16))))+(IF(Z33="",0,INDEX('Appendix 1 Rules'!$J$2:$J$16,MATCH(G33,'Appendix 1 Rules'!$A$2:$A$16))))+(IF(AB33="",0,INDEX('Appendix 1 Rules'!$K$2:$K$16,MATCH(G33,'Appendix 1 Rules'!$A$2:$A$16))))+(IF(AD33="",0,INDEX('Appendix 1 Rules'!$L$2:$L$16,MATCH(G33,'Appendix 1 Rules'!$A$2:$A$16))))+(IF(AF33="",0,INDEX('Appendix 1 Rules'!$M$2:$M$16,MATCH(G33,'Appendix 1 Rules'!$A$2:$A$16))))+IF(G33="b1",VLOOKUP(G33,'Appendix 1 Rules'!$A$1:$N$16,14))+IF(G33="b2",VLOOKUP(G33,'Appendix 1 Rules'!$A$1:$N$16,14))+IF(G33="d",VLOOKUP(G33,'Appendix 1 Rules'!$A$1:$N$16,14))+IF(G33="f1",VLOOKUP(G33,'Appendix 1 Rules'!$A$1:$N$16,14))+IF(G33="f2",VLOOKUP(G33,'Appendix 1 Rules'!$A$1:$N$16,14))+IF(G33="g",VLOOKUP(G33,'Appendix 1 Rules'!$A$1:$N$16,14))+IF(G33="h",VLOOKUP(G33,'Appendix 1 Rules'!$A$1:$N$16,14))+IF(G33="i1",VLOOKUP(G33,'Appendix 1 Rules'!$A$1:$N$16,14))+IF(G33="i2",VLOOKUP(G33,'Appendix 1 Rules'!$A$1:$N$16,14))+IF(G33="j",VLOOKUP(G33,'Appendix 1 Rules'!$A$1:$N$16,14))+IF(G33="k",VLOOKUP(G33,'Appendix 1 Rules'!$A$1:$N$16,14)))))</f>
        <v/>
      </c>
      <c r="J33" s="8"/>
      <c r="K33" s="12"/>
      <c r="L33" s="8"/>
      <c r="M33" s="12"/>
      <c r="N33" s="8"/>
      <c r="O33" s="12"/>
      <c r="P33" s="8"/>
      <c r="Q33" s="12"/>
      <c r="R33" s="8"/>
      <c r="S33" s="12"/>
      <c r="T33" s="8"/>
      <c r="U33" s="12"/>
      <c r="V33" s="8"/>
      <c r="W33" s="12"/>
      <c r="X33" s="8"/>
      <c r="Y33" s="12"/>
      <c r="Z33" s="8"/>
      <c r="AA33" s="12"/>
      <c r="AB33" s="8"/>
      <c r="AC33" s="12"/>
      <c r="AD33" s="8"/>
      <c r="AE33" s="12"/>
      <c r="AF33" s="8"/>
      <c r="AG33" s="12"/>
    </row>
    <row r="34" spans="1:33" ht="18" customHeight="1" x14ac:dyDescent="0.2">
      <c r="B34" s="128"/>
      <c r="C34" s="8"/>
      <c r="D34" s="8"/>
      <c r="E34" s="49"/>
      <c r="F34" s="8"/>
      <c r="G34" s="8"/>
      <c r="H34" s="18" t="str">
        <f>IF(G34="","",SUMPRODUCT(IF(J34="",0,INDEX('Appendix 1 Rules'!$B$2:$B$16,MATCH(G34,'Appendix 1 Rules'!$A$2:$A$16))))+(IF(L34="",0,INDEX('Appendix 1 Rules'!$C$2:$C$16,MATCH(G34,'Appendix 1 Rules'!$A$2:$A$16))))+(IF(N34="",0,INDEX('Appendix 1 Rules'!$D$2:$D$16,MATCH(G34,'Appendix 1 Rules'!$A$2:$A$16))))+(IF(P34="",0,INDEX('Appendix 1 Rules'!$E$2:$E$16,MATCH(G34,'Appendix 1 Rules'!$A$2:$A$16))))+(IF(R34="",0,INDEX('Appendix 1 Rules'!$F$2:$F$16,MATCH(G34,'Appendix 1 Rules'!$A$2:$A$16))))+(IF(T34="",0,INDEX('Appendix 1 Rules'!$G$2:$G$16,MATCH(G34,'Appendix 1 Rules'!$A$2:$A$16))))+(IF(V34="",0,INDEX('Appendix 1 Rules'!$H$2:$H$16,MATCH(G34,'Appendix 1 Rules'!$A$2:$A$16))))+(IF(X34="",0,INDEX('Appendix 1 Rules'!$I$2:$I$16,MATCH(G34,'Appendix 1 Rules'!$A$2:$A$16))))+(IF(Z34="",0,INDEX('Appendix 1 Rules'!$J$2:$J$16,MATCH(G34,'Appendix 1 Rules'!$A$2:$A$16))))+(IF(AB34="",0,INDEX('Appendix 1 Rules'!$K$2:$K$16,MATCH(G34,'Appendix 1 Rules'!$A$2:$A$16))))+(IF(AD34="",0,INDEX('Appendix 1 Rules'!$L$2:$L$16,MATCH(G34,'Appendix 1 Rules'!$A$2:$A$16))))+(IF(AF34="",0,INDEX('Appendix 1 Rules'!$M$2:$M$16,MATCH(G34,'Appendix 1 Rules'!$A$2:$A$16))))+IF(G34="b1",VLOOKUP(G34,'Appendix 1 Rules'!$A$1:$N$16,14))+IF(G34="b2",VLOOKUP(G34,'Appendix 1 Rules'!$A$1:$N$16,14))+IF(G34="d",VLOOKUP(G34,'Appendix 1 Rules'!$A$1:$N$16,14))+IF(G34="f1",VLOOKUP(G34,'Appendix 1 Rules'!$A$1:$N$16,14))+IF(G34="f2",VLOOKUP(G34,'Appendix 1 Rules'!$A$1:$N$16,14))+IF(G34="g",VLOOKUP(G34,'Appendix 1 Rules'!$A$1:$N$16,14))+IF(G34="h",VLOOKUP(G34,'Appendix 1 Rules'!$A$1:$N$16,14))+IF(G34="i1",VLOOKUP(G34,'Appendix 1 Rules'!$A$1:$N$16,14))+IF(G34="i2",VLOOKUP(G34,'Appendix 1 Rules'!$A$1:$N$16,14))+IF(G34="j",VLOOKUP(G34,'Appendix 1 Rules'!$A$1:$N$16,14))+IF(G34="k",VLOOKUP(G34,'Appendix 1 Rules'!$A$1:$N$16,14)))</f>
        <v/>
      </c>
      <c r="I34" s="52" t="str">
        <f>IF(G34="","",IF(OR(G34="b1",G34="b2",G34="d",G34="f1",G34="f2",G34="h",G34="i1",G34="i2",G34="j",G34="k"),MIN(H34,VLOOKUP(G34,'Appx 1 (Res) Rules'!$A:$D,4,0)),MIN(H34,VLOOKUP(G34,'Appx 1 (Res) Rules'!$A:$D,4,0),SUMPRODUCT(IF(J34="",0,INDEX('Appendix 1 Rules'!$B$2:$B$16,MATCH(G34,'Appendix 1 Rules'!$A$2:$A$16))))+(IF(L34="",0,INDEX('Appendix 1 Rules'!$C$2:$C$16,MATCH(G34,'Appendix 1 Rules'!$A$2:$A$16))))+(IF(N34="",0,INDEX('Appendix 1 Rules'!$D$2:$D$16,MATCH(G34,'Appendix 1 Rules'!$A$2:$A$16))))+(IF(P34="",0,INDEX('Appendix 1 Rules'!$E$2:$E$16,MATCH(G34,'Appendix 1 Rules'!$A$2:$A$16))))+(IF(R34="",0,INDEX('Appendix 1 Rules'!$F$2:$F$16,MATCH(G34,'Appendix 1 Rules'!$A$2:$A$16))))+(IF(T34="",0,INDEX('Appendix 1 Rules'!$G$2:$G$16,MATCH(G34,'Appendix 1 Rules'!$A$2:$A$16))))+(IF(V34="",0,INDEX('Appendix 1 Rules'!$H$2:$H$16,MATCH(G34,'Appendix 1 Rules'!$A$2:$A$16))))+(IF(X34="",0,INDEX('Appendix 1 Rules'!$I$2:$I$16,MATCH(G34,'Appendix 1 Rules'!$A$2:$A$16))))+(IF(Z34="",0,INDEX('Appendix 1 Rules'!$J$2:$J$16,MATCH(G34,'Appendix 1 Rules'!$A$2:$A$16))))+(IF(AB34="",0,INDEX('Appendix 1 Rules'!$K$2:$K$16,MATCH(G34,'Appendix 1 Rules'!$A$2:$A$16))))+(IF(AD34="",0,INDEX('Appendix 1 Rules'!$L$2:$L$16,MATCH(G34,'Appendix 1 Rules'!$A$2:$A$16))))+(IF(AF34="",0,INDEX('Appendix 1 Rules'!$M$2:$M$16,MATCH(G34,'Appendix 1 Rules'!$A$2:$A$16))))+IF(G34="b1",VLOOKUP(G34,'Appendix 1 Rules'!$A$1:$N$16,14))+IF(G34="b2",VLOOKUP(G34,'Appendix 1 Rules'!$A$1:$N$16,14))+IF(G34="d",VLOOKUP(G34,'Appendix 1 Rules'!$A$1:$N$16,14))+IF(G34="f1",VLOOKUP(G34,'Appendix 1 Rules'!$A$1:$N$16,14))+IF(G34="f2",VLOOKUP(G34,'Appendix 1 Rules'!$A$1:$N$16,14))+IF(G34="g",VLOOKUP(G34,'Appendix 1 Rules'!$A$1:$N$16,14))+IF(G34="h",VLOOKUP(G34,'Appendix 1 Rules'!$A$1:$N$16,14))+IF(G34="i1",VLOOKUP(G34,'Appendix 1 Rules'!$A$1:$N$16,14))+IF(G34="i2",VLOOKUP(G34,'Appendix 1 Rules'!$A$1:$N$16,14))+IF(G34="j",VLOOKUP(G34,'Appendix 1 Rules'!$A$1:$N$16,14))+IF(G34="k",VLOOKUP(G34,'Appendix 1 Rules'!$A$1:$N$16,14)))))</f>
        <v/>
      </c>
      <c r="J34" s="8"/>
      <c r="K34" s="12"/>
      <c r="L34" s="8"/>
      <c r="M34" s="12"/>
      <c r="N34" s="8"/>
      <c r="O34" s="12"/>
      <c r="P34" s="8"/>
      <c r="Q34" s="12"/>
      <c r="R34" s="8"/>
      <c r="S34" s="12"/>
      <c r="T34" s="8"/>
      <c r="U34" s="12"/>
      <c r="V34" s="8"/>
      <c r="W34" s="12"/>
      <c r="X34" s="8"/>
      <c r="Y34" s="12"/>
      <c r="Z34" s="8"/>
      <c r="AA34" s="12"/>
      <c r="AB34" s="8"/>
      <c r="AC34" s="12"/>
      <c r="AD34" s="8"/>
      <c r="AE34" s="12"/>
      <c r="AF34" s="8"/>
      <c r="AG34" s="12"/>
    </row>
    <row r="35" spans="1:33" ht="18" customHeight="1" x14ac:dyDescent="0.2">
      <c r="B35" s="128"/>
      <c r="C35" s="8"/>
      <c r="D35" s="8"/>
      <c r="E35" s="49"/>
      <c r="F35" s="8"/>
      <c r="G35" s="8"/>
      <c r="H35" s="18" t="str">
        <f>IF(G35="","",SUMPRODUCT(IF(J35="",0,INDEX('Appendix 1 Rules'!$B$2:$B$16,MATCH(G35,'Appendix 1 Rules'!$A$2:$A$16))))+(IF(L35="",0,INDEX('Appendix 1 Rules'!$C$2:$C$16,MATCH(G35,'Appendix 1 Rules'!$A$2:$A$16))))+(IF(N35="",0,INDEX('Appendix 1 Rules'!$D$2:$D$16,MATCH(G35,'Appendix 1 Rules'!$A$2:$A$16))))+(IF(P35="",0,INDEX('Appendix 1 Rules'!$E$2:$E$16,MATCH(G35,'Appendix 1 Rules'!$A$2:$A$16))))+(IF(R35="",0,INDEX('Appendix 1 Rules'!$F$2:$F$16,MATCH(G35,'Appendix 1 Rules'!$A$2:$A$16))))+(IF(T35="",0,INDEX('Appendix 1 Rules'!$G$2:$G$16,MATCH(G35,'Appendix 1 Rules'!$A$2:$A$16))))+(IF(V35="",0,INDEX('Appendix 1 Rules'!$H$2:$H$16,MATCH(G35,'Appendix 1 Rules'!$A$2:$A$16))))+(IF(X35="",0,INDEX('Appendix 1 Rules'!$I$2:$I$16,MATCH(G35,'Appendix 1 Rules'!$A$2:$A$16))))+(IF(Z35="",0,INDEX('Appendix 1 Rules'!$J$2:$J$16,MATCH(G35,'Appendix 1 Rules'!$A$2:$A$16))))+(IF(AB35="",0,INDEX('Appendix 1 Rules'!$K$2:$K$16,MATCH(G35,'Appendix 1 Rules'!$A$2:$A$16))))+(IF(AD35="",0,INDEX('Appendix 1 Rules'!$L$2:$L$16,MATCH(G35,'Appendix 1 Rules'!$A$2:$A$16))))+(IF(AF35="",0,INDEX('Appendix 1 Rules'!$M$2:$M$16,MATCH(G35,'Appendix 1 Rules'!$A$2:$A$16))))+IF(G35="b1",VLOOKUP(G35,'Appendix 1 Rules'!$A$1:$N$16,14))+IF(G35="b2",VLOOKUP(G35,'Appendix 1 Rules'!$A$1:$N$16,14))+IF(G35="d",VLOOKUP(G35,'Appendix 1 Rules'!$A$1:$N$16,14))+IF(G35="f1",VLOOKUP(G35,'Appendix 1 Rules'!$A$1:$N$16,14))+IF(G35="f2",VLOOKUP(G35,'Appendix 1 Rules'!$A$1:$N$16,14))+IF(G35="g",VLOOKUP(G35,'Appendix 1 Rules'!$A$1:$N$16,14))+IF(G35="h",VLOOKUP(G35,'Appendix 1 Rules'!$A$1:$N$16,14))+IF(G35="i1",VLOOKUP(G35,'Appendix 1 Rules'!$A$1:$N$16,14))+IF(G35="i2",VLOOKUP(G35,'Appendix 1 Rules'!$A$1:$N$16,14))+IF(G35="j",VLOOKUP(G35,'Appendix 1 Rules'!$A$1:$N$16,14))+IF(G35="k",VLOOKUP(G35,'Appendix 1 Rules'!$A$1:$N$16,14)))</f>
        <v/>
      </c>
      <c r="I35" s="52" t="str">
        <f>IF(G35="","",IF(OR(G35="b1",G35="b2",G35="d",G35="f1",G35="f2",G35="h",G35="i1",G35="i2",G35="j",G35="k"),MIN(H35,VLOOKUP(G35,'Appx 1 (Res) Rules'!$A:$D,4,0)),MIN(H35,VLOOKUP(G35,'Appx 1 (Res) Rules'!$A:$D,4,0),SUMPRODUCT(IF(J35="",0,INDEX('Appendix 1 Rules'!$B$2:$B$16,MATCH(G35,'Appendix 1 Rules'!$A$2:$A$16))))+(IF(L35="",0,INDEX('Appendix 1 Rules'!$C$2:$C$16,MATCH(G35,'Appendix 1 Rules'!$A$2:$A$16))))+(IF(N35="",0,INDEX('Appendix 1 Rules'!$D$2:$D$16,MATCH(G35,'Appendix 1 Rules'!$A$2:$A$16))))+(IF(P35="",0,INDEX('Appendix 1 Rules'!$E$2:$E$16,MATCH(G35,'Appendix 1 Rules'!$A$2:$A$16))))+(IF(R35="",0,INDEX('Appendix 1 Rules'!$F$2:$F$16,MATCH(G35,'Appendix 1 Rules'!$A$2:$A$16))))+(IF(T35="",0,INDEX('Appendix 1 Rules'!$G$2:$G$16,MATCH(G35,'Appendix 1 Rules'!$A$2:$A$16))))+(IF(V35="",0,INDEX('Appendix 1 Rules'!$H$2:$H$16,MATCH(G35,'Appendix 1 Rules'!$A$2:$A$16))))+(IF(X35="",0,INDEX('Appendix 1 Rules'!$I$2:$I$16,MATCH(G35,'Appendix 1 Rules'!$A$2:$A$16))))+(IF(Z35="",0,INDEX('Appendix 1 Rules'!$J$2:$J$16,MATCH(G35,'Appendix 1 Rules'!$A$2:$A$16))))+(IF(AB35="",0,INDEX('Appendix 1 Rules'!$K$2:$K$16,MATCH(G35,'Appendix 1 Rules'!$A$2:$A$16))))+(IF(AD35="",0,INDEX('Appendix 1 Rules'!$L$2:$L$16,MATCH(G35,'Appendix 1 Rules'!$A$2:$A$16))))+(IF(AF35="",0,INDEX('Appendix 1 Rules'!$M$2:$M$16,MATCH(G35,'Appendix 1 Rules'!$A$2:$A$16))))+IF(G35="b1",VLOOKUP(G35,'Appendix 1 Rules'!$A$1:$N$16,14))+IF(G35="b2",VLOOKUP(G35,'Appendix 1 Rules'!$A$1:$N$16,14))+IF(G35="d",VLOOKUP(G35,'Appendix 1 Rules'!$A$1:$N$16,14))+IF(G35="f1",VLOOKUP(G35,'Appendix 1 Rules'!$A$1:$N$16,14))+IF(G35="f2",VLOOKUP(G35,'Appendix 1 Rules'!$A$1:$N$16,14))+IF(G35="g",VLOOKUP(G35,'Appendix 1 Rules'!$A$1:$N$16,14))+IF(G35="h",VLOOKUP(G35,'Appendix 1 Rules'!$A$1:$N$16,14))+IF(G35="i1",VLOOKUP(G35,'Appendix 1 Rules'!$A$1:$N$16,14))+IF(G35="i2",VLOOKUP(G35,'Appendix 1 Rules'!$A$1:$N$16,14))+IF(G35="j",VLOOKUP(G35,'Appendix 1 Rules'!$A$1:$N$16,14))+IF(G35="k",VLOOKUP(G35,'Appendix 1 Rules'!$A$1:$N$16,14)))))</f>
        <v/>
      </c>
      <c r="J35" s="8"/>
      <c r="K35" s="12"/>
      <c r="L35" s="8"/>
      <c r="M35" s="12"/>
      <c r="N35" s="8"/>
      <c r="O35" s="12"/>
      <c r="P35" s="8"/>
      <c r="Q35" s="12"/>
      <c r="R35" s="8"/>
      <c r="S35" s="12"/>
      <c r="T35" s="8"/>
      <c r="U35" s="12"/>
      <c r="V35" s="8"/>
      <c r="W35" s="12"/>
      <c r="X35" s="8"/>
      <c r="Y35" s="12"/>
      <c r="Z35" s="8"/>
      <c r="AA35" s="12"/>
      <c r="AB35" s="8"/>
      <c r="AC35" s="12"/>
      <c r="AD35" s="8"/>
      <c r="AE35" s="12"/>
      <c r="AF35" s="8"/>
      <c r="AG35" s="12"/>
    </row>
    <row r="36" spans="1:33" ht="18" customHeight="1" x14ac:dyDescent="0.2">
      <c r="B36" s="128"/>
      <c r="C36" s="8"/>
      <c r="D36" s="8"/>
      <c r="E36" s="49"/>
      <c r="F36" s="8"/>
      <c r="G36" s="8"/>
      <c r="H36" s="18" t="str">
        <f>IF(G36="","",SUMPRODUCT(IF(J36="",0,INDEX('Appendix 1 Rules'!$B$2:$B$16,MATCH(G36,'Appendix 1 Rules'!$A$2:$A$16))))+(IF(L36="",0,INDEX('Appendix 1 Rules'!$C$2:$C$16,MATCH(G36,'Appendix 1 Rules'!$A$2:$A$16))))+(IF(N36="",0,INDEX('Appendix 1 Rules'!$D$2:$D$16,MATCH(G36,'Appendix 1 Rules'!$A$2:$A$16))))+(IF(P36="",0,INDEX('Appendix 1 Rules'!$E$2:$E$16,MATCH(G36,'Appendix 1 Rules'!$A$2:$A$16))))+(IF(R36="",0,INDEX('Appendix 1 Rules'!$F$2:$F$16,MATCH(G36,'Appendix 1 Rules'!$A$2:$A$16))))+(IF(T36="",0,INDEX('Appendix 1 Rules'!$G$2:$G$16,MATCH(G36,'Appendix 1 Rules'!$A$2:$A$16))))+(IF(V36="",0,INDEX('Appendix 1 Rules'!$H$2:$H$16,MATCH(G36,'Appendix 1 Rules'!$A$2:$A$16))))+(IF(X36="",0,INDEX('Appendix 1 Rules'!$I$2:$I$16,MATCH(G36,'Appendix 1 Rules'!$A$2:$A$16))))+(IF(Z36="",0,INDEX('Appendix 1 Rules'!$J$2:$J$16,MATCH(G36,'Appendix 1 Rules'!$A$2:$A$16))))+(IF(AB36="",0,INDEX('Appendix 1 Rules'!$K$2:$K$16,MATCH(G36,'Appendix 1 Rules'!$A$2:$A$16))))+(IF(AD36="",0,INDEX('Appendix 1 Rules'!$L$2:$L$16,MATCH(G36,'Appendix 1 Rules'!$A$2:$A$16))))+(IF(AF36="",0,INDEX('Appendix 1 Rules'!$M$2:$M$16,MATCH(G36,'Appendix 1 Rules'!$A$2:$A$16))))+IF(G36="b1",VLOOKUP(G36,'Appendix 1 Rules'!$A$1:$N$16,14))+IF(G36="b2",VLOOKUP(G36,'Appendix 1 Rules'!$A$1:$N$16,14))+IF(G36="d",VLOOKUP(G36,'Appendix 1 Rules'!$A$1:$N$16,14))+IF(G36="f1",VLOOKUP(G36,'Appendix 1 Rules'!$A$1:$N$16,14))+IF(G36="f2",VLOOKUP(G36,'Appendix 1 Rules'!$A$1:$N$16,14))+IF(G36="g",VLOOKUP(G36,'Appendix 1 Rules'!$A$1:$N$16,14))+IF(G36="h",VLOOKUP(G36,'Appendix 1 Rules'!$A$1:$N$16,14))+IF(G36="i1",VLOOKUP(G36,'Appendix 1 Rules'!$A$1:$N$16,14))+IF(G36="i2",VLOOKUP(G36,'Appendix 1 Rules'!$A$1:$N$16,14))+IF(G36="j",VLOOKUP(G36,'Appendix 1 Rules'!$A$1:$N$16,14))+IF(G36="k",VLOOKUP(G36,'Appendix 1 Rules'!$A$1:$N$16,14)))</f>
        <v/>
      </c>
      <c r="I36" s="52" t="str">
        <f>IF(G36="","",IF(OR(G36="b1",G36="b2",G36="d",G36="f1",G36="f2",G36="h",G36="i1",G36="i2",G36="j",G36="k"),MIN(H36,VLOOKUP(G36,'Appx 1 (Res) Rules'!$A:$D,4,0)),MIN(H36,VLOOKUP(G36,'Appx 1 (Res) Rules'!$A:$D,4,0),SUMPRODUCT(IF(J36="",0,INDEX('Appendix 1 Rules'!$B$2:$B$16,MATCH(G36,'Appendix 1 Rules'!$A$2:$A$16))))+(IF(L36="",0,INDEX('Appendix 1 Rules'!$C$2:$C$16,MATCH(G36,'Appendix 1 Rules'!$A$2:$A$16))))+(IF(N36="",0,INDEX('Appendix 1 Rules'!$D$2:$D$16,MATCH(G36,'Appendix 1 Rules'!$A$2:$A$16))))+(IF(P36="",0,INDEX('Appendix 1 Rules'!$E$2:$E$16,MATCH(G36,'Appendix 1 Rules'!$A$2:$A$16))))+(IF(R36="",0,INDEX('Appendix 1 Rules'!$F$2:$F$16,MATCH(G36,'Appendix 1 Rules'!$A$2:$A$16))))+(IF(T36="",0,INDEX('Appendix 1 Rules'!$G$2:$G$16,MATCH(G36,'Appendix 1 Rules'!$A$2:$A$16))))+(IF(V36="",0,INDEX('Appendix 1 Rules'!$H$2:$H$16,MATCH(G36,'Appendix 1 Rules'!$A$2:$A$16))))+(IF(X36="",0,INDEX('Appendix 1 Rules'!$I$2:$I$16,MATCH(G36,'Appendix 1 Rules'!$A$2:$A$16))))+(IF(Z36="",0,INDEX('Appendix 1 Rules'!$J$2:$J$16,MATCH(G36,'Appendix 1 Rules'!$A$2:$A$16))))+(IF(AB36="",0,INDEX('Appendix 1 Rules'!$K$2:$K$16,MATCH(G36,'Appendix 1 Rules'!$A$2:$A$16))))+(IF(AD36="",0,INDEX('Appendix 1 Rules'!$L$2:$L$16,MATCH(G36,'Appendix 1 Rules'!$A$2:$A$16))))+(IF(AF36="",0,INDEX('Appendix 1 Rules'!$M$2:$M$16,MATCH(G36,'Appendix 1 Rules'!$A$2:$A$16))))+IF(G36="b1",VLOOKUP(G36,'Appendix 1 Rules'!$A$1:$N$16,14))+IF(G36="b2",VLOOKUP(G36,'Appendix 1 Rules'!$A$1:$N$16,14))+IF(G36="d",VLOOKUP(G36,'Appendix 1 Rules'!$A$1:$N$16,14))+IF(G36="f1",VLOOKUP(G36,'Appendix 1 Rules'!$A$1:$N$16,14))+IF(G36="f2",VLOOKUP(G36,'Appendix 1 Rules'!$A$1:$N$16,14))+IF(G36="g",VLOOKUP(G36,'Appendix 1 Rules'!$A$1:$N$16,14))+IF(G36="h",VLOOKUP(G36,'Appendix 1 Rules'!$A$1:$N$16,14))+IF(G36="i1",VLOOKUP(G36,'Appendix 1 Rules'!$A$1:$N$16,14))+IF(G36="i2",VLOOKUP(G36,'Appendix 1 Rules'!$A$1:$N$16,14))+IF(G36="j",VLOOKUP(G36,'Appendix 1 Rules'!$A$1:$N$16,14))+IF(G36="k",VLOOKUP(G36,'Appendix 1 Rules'!$A$1:$N$16,14)))))</f>
        <v/>
      </c>
      <c r="J36" s="8"/>
      <c r="K36" s="12"/>
      <c r="L36" s="8"/>
      <c r="M36" s="12"/>
      <c r="N36" s="8"/>
      <c r="O36" s="12"/>
      <c r="P36" s="8"/>
      <c r="Q36" s="12"/>
      <c r="R36" s="8"/>
      <c r="S36" s="12"/>
      <c r="T36" s="8"/>
      <c r="U36" s="12"/>
      <c r="V36" s="8"/>
      <c r="W36" s="12"/>
      <c r="X36" s="8"/>
      <c r="Y36" s="12"/>
      <c r="Z36" s="8"/>
      <c r="AA36" s="12"/>
      <c r="AB36" s="8"/>
      <c r="AC36" s="12"/>
      <c r="AD36" s="8"/>
      <c r="AE36" s="12"/>
      <c r="AF36" s="8"/>
      <c r="AG36" s="12"/>
    </row>
    <row r="37" spans="1:33" ht="18" customHeight="1" x14ac:dyDescent="0.2">
      <c r="B37" s="129"/>
      <c r="C37" s="9"/>
      <c r="D37" s="9"/>
      <c r="E37" s="9"/>
      <c r="F37" s="9"/>
      <c r="G37" s="8"/>
      <c r="H37" s="18" t="str">
        <f>IF(G37="","",SUMPRODUCT(IF(J37="",0,INDEX('Appendix 1 Rules'!$B$2:$B$16,MATCH(G37,'Appendix 1 Rules'!$A$2:$A$16))))+(IF(L37="",0,INDEX('Appendix 1 Rules'!$C$2:$C$16,MATCH(G37,'Appendix 1 Rules'!$A$2:$A$16))))+(IF(N37="",0,INDEX('Appendix 1 Rules'!$D$2:$D$16,MATCH(G37,'Appendix 1 Rules'!$A$2:$A$16))))+(IF(P37="",0,INDEX('Appendix 1 Rules'!$E$2:$E$16,MATCH(G37,'Appendix 1 Rules'!$A$2:$A$16))))+(IF(R37="",0,INDEX('Appendix 1 Rules'!$F$2:$F$16,MATCH(G37,'Appendix 1 Rules'!$A$2:$A$16))))+(IF(T37="",0,INDEX('Appendix 1 Rules'!$G$2:$G$16,MATCH(G37,'Appendix 1 Rules'!$A$2:$A$16))))+(IF(V37="",0,INDEX('Appendix 1 Rules'!$H$2:$H$16,MATCH(G37,'Appendix 1 Rules'!$A$2:$A$16))))+(IF(X37="",0,INDEX('Appendix 1 Rules'!$I$2:$I$16,MATCH(G37,'Appendix 1 Rules'!$A$2:$A$16))))+(IF(Z37="",0,INDEX('Appendix 1 Rules'!$J$2:$J$16,MATCH(G37,'Appendix 1 Rules'!$A$2:$A$16))))+(IF(AB37="",0,INDEX('Appendix 1 Rules'!$K$2:$K$16,MATCH(G37,'Appendix 1 Rules'!$A$2:$A$16))))+(IF(AD37="",0,INDEX('Appendix 1 Rules'!$L$2:$L$16,MATCH(G37,'Appendix 1 Rules'!$A$2:$A$16))))+(IF(AF37="",0,INDEX('Appendix 1 Rules'!$M$2:$M$16,MATCH(G37,'Appendix 1 Rules'!$A$2:$A$16))))+IF(G37="b1",VLOOKUP(G37,'Appendix 1 Rules'!$A$1:$N$16,14))+IF(G37="b2",VLOOKUP(G37,'Appendix 1 Rules'!$A$1:$N$16,14))+IF(G37="d",VLOOKUP(G37,'Appendix 1 Rules'!$A$1:$N$16,14))+IF(G37="f1",VLOOKUP(G37,'Appendix 1 Rules'!$A$1:$N$16,14))+IF(G37="f2",VLOOKUP(G37,'Appendix 1 Rules'!$A$1:$N$16,14))+IF(G37="g",VLOOKUP(G37,'Appendix 1 Rules'!$A$1:$N$16,14))+IF(G37="h",VLOOKUP(G37,'Appendix 1 Rules'!$A$1:$N$16,14))+IF(G37="i1",VLOOKUP(G37,'Appendix 1 Rules'!$A$1:$N$16,14))+IF(G37="i2",VLOOKUP(G37,'Appendix 1 Rules'!$A$1:$N$16,14))+IF(G37="j",VLOOKUP(G37,'Appendix 1 Rules'!$A$1:$N$16,14))+IF(G37="k",VLOOKUP(G37,'Appendix 1 Rules'!$A$1:$N$16,14)))</f>
        <v/>
      </c>
      <c r="I37" s="52" t="str">
        <f>IF(G37="","",IF(OR(G37="b1",G37="b2",G37="d",G37="f1",G37="f2",G37="h",G37="i1",G37="i2",G37="j",G37="k"),MIN(H37,VLOOKUP(G37,'Appx 1 (Res) Rules'!$A:$D,4,0)),MIN(H37,VLOOKUP(G37,'Appx 1 (Res) Rules'!$A:$D,4,0),SUMPRODUCT(IF(J37="",0,INDEX('Appendix 1 Rules'!$B$2:$B$16,MATCH(G37,'Appendix 1 Rules'!$A$2:$A$16))))+(IF(L37="",0,INDEX('Appendix 1 Rules'!$C$2:$C$16,MATCH(G37,'Appendix 1 Rules'!$A$2:$A$16))))+(IF(N37="",0,INDEX('Appendix 1 Rules'!$D$2:$D$16,MATCH(G37,'Appendix 1 Rules'!$A$2:$A$16))))+(IF(P37="",0,INDEX('Appendix 1 Rules'!$E$2:$E$16,MATCH(G37,'Appendix 1 Rules'!$A$2:$A$16))))+(IF(R37="",0,INDEX('Appendix 1 Rules'!$F$2:$F$16,MATCH(G37,'Appendix 1 Rules'!$A$2:$A$16))))+(IF(T37="",0,INDEX('Appendix 1 Rules'!$G$2:$G$16,MATCH(G37,'Appendix 1 Rules'!$A$2:$A$16))))+(IF(V37="",0,INDEX('Appendix 1 Rules'!$H$2:$H$16,MATCH(G37,'Appendix 1 Rules'!$A$2:$A$16))))+(IF(X37="",0,INDEX('Appendix 1 Rules'!$I$2:$I$16,MATCH(G37,'Appendix 1 Rules'!$A$2:$A$16))))+(IF(Z37="",0,INDEX('Appendix 1 Rules'!$J$2:$J$16,MATCH(G37,'Appendix 1 Rules'!$A$2:$A$16))))+(IF(AB37="",0,INDEX('Appendix 1 Rules'!$K$2:$K$16,MATCH(G37,'Appendix 1 Rules'!$A$2:$A$16))))+(IF(AD37="",0,INDEX('Appendix 1 Rules'!$L$2:$L$16,MATCH(G37,'Appendix 1 Rules'!$A$2:$A$16))))+(IF(AF37="",0,INDEX('Appendix 1 Rules'!$M$2:$M$16,MATCH(G37,'Appendix 1 Rules'!$A$2:$A$16))))+IF(G37="b1",VLOOKUP(G37,'Appendix 1 Rules'!$A$1:$N$16,14))+IF(G37="b2",VLOOKUP(G37,'Appendix 1 Rules'!$A$1:$N$16,14))+IF(G37="d",VLOOKUP(G37,'Appendix 1 Rules'!$A$1:$N$16,14))+IF(G37="f1",VLOOKUP(G37,'Appendix 1 Rules'!$A$1:$N$16,14))+IF(G37="f2",VLOOKUP(G37,'Appendix 1 Rules'!$A$1:$N$16,14))+IF(G37="g",VLOOKUP(G37,'Appendix 1 Rules'!$A$1:$N$16,14))+IF(G37="h",VLOOKUP(G37,'Appendix 1 Rules'!$A$1:$N$16,14))+IF(G37="i1",VLOOKUP(G37,'Appendix 1 Rules'!$A$1:$N$16,14))+IF(G37="i2",VLOOKUP(G37,'Appendix 1 Rules'!$A$1:$N$16,14))+IF(G37="j",VLOOKUP(G37,'Appendix 1 Rules'!$A$1:$N$16,14))+IF(G37="k",VLOOKUP(G37,'Appendix 1 Rules'!$A$1:$N$16,14)))))</f>
        <v/>
      </c>
      <c r="J37" s="8"/>
      <c r="K37" s="12"/>
      <c r="L37" s="8"/>
      <c r="M37" s="12"/>
      <c r="N37" s="8"/>
      <c r="O37" s="12"/>
      <c r="P37" s="8"/>
      <c r="Q37" s="12"/>
      <c r="R37" s="8"/>
      <c r="S37" s="12"/>
      <c r="T37" s="8"/>
      <c r="U37" s="12"/>
      <c r="V37" s="8"/>
      <c r="W37" s="12"/>
      <c r="X37" s="8"/>
      <c r="Y37" s="12"/>
      <c r="Z37" s="8"/>
      <c r="AA37" s="12"/>
      <c r="AB37" s="8"/>
      <c r="AC37" s="12"/>
      <c r="AD37" s="8"/>
      <c r="AE37" s="12"/>
      <c r="AF37" s="8"/>
      <c r="AG37" s="12"/>
    </row>
    <row r="38" spans="1:33" ht="18" customHeight="1" x14ac:dyDescent="0.2">
      <c r="B38" s="129"/>
      <c r="C38" s="9"/>
      <c r="D38" s="9"/>
      <c r="E38" s="9"/>
      <c r="F38" s="9"/>
      <c r="G38" s="8"/>
      <c r="H38" s="18" t="str">
        <f>IF(G38="","",SUMPRODUCT(IF(J38="",0,INDEX('Appendix 1 Rules'!$B$2:$B$16,MATCH(G38,'Appendix 1 Rules'!$A$2:$A$16))))+(IF(L38="",0,INDEX('Appendix 1 Rules'!$C$2:$C$16,MATCH(G38,'Appendix 1 Rules'!$A$2:$A$16))))+(IF(N38="",0,INDEX('Appendix 1 Rules'!$D$2:$D$16,MATCH(G38,'Appendix 1 Rules'!$A$2:$A$16))))+(IF(P38="",0,INDEX('Appendix 1 Rules'!$E$2:$E$16,MATCH(G38,'Appendix 1 Rules'!$A$2:$A$16))))+(IF(R38="",0,INDEX('Appendix 1 Rules'!$F$2:$F$16,MATCH(G38,'Appendix 1 Rules'!$A$2:$A$16))))+(IF(T38="",0,INDEX('Appendix 1 Rules'!$G$2:$G$16,MATCH(G38,'Appendix 1 Rules'!$A$2:$A$16))))+(IF(V38="",0,INDEX('Appendix 1 Rules'!$H$2:$H$16,MATCH(G38,'Appendix 1 Rules'!$A$2:$A$16))))+(IF(X38="",0,INDEX('Appendix 1 Rules'!$I$2:$I$16,MATCH(G38,'Appendix 1 Rules'!$A$2:$A$16))))+(IF(Z38="",0,INDEX('Appendix 1 Rules'!$J$2:$J$16,MATCH(G38,'Appendix 1 Rules'!$A$2:$A$16))))+(IF(AB38="",0,INDEX('Appendix 1 Rules'!$K$2:$K$16,MATCH(G38,'Appendix 1 Rules'!$A$2:$A$16))))+(IF(AD38="",0,INDEX('Appendix 1 Rules'!$L$2:$L$16,MATCH(G38,'Appendix 1 Rules'!$A$2:$A$16))))+(IF(AF38="",0,INDEX('Appendix 1 Rules'!$M$2:$M$16,MATCH(G38,'Appendix 1 Rules'!$A$2:$A$16))))+IF(G38="b1",VLOOKUP(G38,'Appendix 1 Rules'!$A$1:$N$16,14))+IF(G38="b2",VLOOKUP(G38,'Appendix 1 Rules'!$A$1:$N$16,14))+IF(G38="d",VLOOKUP(G38,'Appendix 1 Rules'!$A$1:$N$16,14))+IF(G38="f1",VLOOKUP(G38,'Appendix 1 Rules'!$A$1:$N$16,14))+IF(G38="f2",VLOOKUP(G38,'Appendix 1 Rules'!$A$1:$N$16,14))+IF(G38="g",VLOOKUP(G38,'Appendix 1 Rules'!$A$1:$N$16,14))+IF(G38="h",VLOOKUP(G38,'Appendix 1 Rules'!$A$1:$N$16,14))+IF(G38="i1",VLOOKUP(G38,'Appendix 1 Rules'!$A$1:$N$16,14))+IF(G38="i2",VLOOKUP(G38,'Appendix 1 Rules'!$A$1:$N$16,14))+IF(G38="j",VLOOKUP(G38,'Appendix 1 Rules'!$A$1:$N$16,14))+IF(G38="k",VLOOKUP(G38,'Appendix 1 Rules'!$A$1:$N$16,14)))</f>
        <v/>
      </c>
      <c r="I38" s="52" t="str">
        <f>IF(G38="","",IF(OR(G38="b1",G38="b2",G38="d",G38="f1",G38="f2",G38="h",G38="i1",G38="i2",G38="j",G38="k"),MIN(H38,VLOOKUP(G38,'Appx 1 (Res) Rules'!$A:$D,4,0)),MIN(H38,VLOOKUP(G38,'Appx 1 (Res) Rules'!$A:$D,4,0),SUMPRODUCT(IF(J38="",0,INDEX('Appendix 1 Rules'!$B$2:$B$16,MATCH(G38,'Appendix 1 Rules'!$A$2:$A$16))))+(IF(L38="",0,INDEX('Appendix 1 Rules'!$C$2:$C$16,MATCH(G38,'Appendix 1 Rules'!$A$2:$A$16))))+(IF(N38="",0,INDEX('Appendix 1 Rules'!$D$2:$D$16,MATCH(G38,'Appendix 1 Rules'!$A$2:$A$16))))+(IF(P38="",0,INDEX('Appendix 1 Rules'!$E$2:$E$16,MATCH(G38,'Appendix 1 Rules'!$A$2:$A$16))))+(IF(R38="",0,INDEX('Appendix 1 Rules'!$F$2:$F$16,MATCH(G38,'Appendix 1 Rules'!$A$2:$A$16))))+(IF(T38="",0,INDEX('Appendix 1 Rules'!$G$2:$G$16,MATCH(G38,'Appendix 1 Rules'!$A$2:$A$16))))+(IF(V38="",0,INDEX('Appendix 1 Rules'!$H$2:$H$16,MATCH(G38,'Appendix 1 Rules'!$A$2:$A$16))))+(IF(X38="",0,INDEX('Appendix 1 Rules'!$I$2:$I$16,MATCH(G38,'Appendix 1 Rules'!$A$2:$A$16))))+(IF(Z38="",0,INDEX('Appendix 1 Rules'!$J$2:$J$16,MATCH(G38,'Appendix 1 Rules'!$A$2:$A$16))))+(IF(AB38="",0,INDEX('Appendix 1 Rules'!$K$2:$K$16,MATCH(G38,'Appendix 1 Rules'!$A$2:$A$16))))+(IF(AD38="",0,INDEX('Appendix 1 Rules'!$L$2:$L$16,MATCH(G38,'Appendix 1 Rules'!$A$2:$A$16))))+(IF(AF38="",0,INDEX('Appendix 1 Rules'!$M$2:$M$16,MATCH(G38,'Appendix 1 Rules'!$A$2:$A$16))))+IF(G38="b1",VLOOKUP(G38,'Appendix 1 Rules'!$A$1:$N$16,14))+IF(G38="b2",VLOOKUP(G38,'Appendix 1 Rules'!$A$1:$N$16,14))+IF(G38="d",VLOOKUP(G38,'Appendix 1 Rules'!$A$1:$N$16,14))+IF(G38="f1",VLOOKUP(G38,'Appendix 1 Rules'!$A$1:$N$16,14))+IF(G38="f2",VLOOKUP(G38,'Appendix 1 Rules'!$A$1:$N$16,14))+IF(G38="g",VLOOKUP(G38,'Appendix 1 Rules'!$A$1:$N$16,14))+IF(G38="h",VLOOKUP(G38,'Appendix 1 Rules'!$A$1:$N$16,14))+IF(G38="i1",VLOOKUP(G38,'Appendix 1 Rules'!$A$1:$N$16,14))+IF(G38="i2",VLOOKUP(G38,'Appendix 1 Rules'!$A$1:$N$16,14))+IF(G38="j",VLOOKUP(G38,'Appendix 1 Rules'!$A$1:$N$16,14))+IF(G38="k",VLOOKUP(G38,'Appendix 1 Rules'!$A$1:$N$16,14)))))</f>
        <v/>
      </c>
      <c r="J38" s="10"/>
      <c r="K38" s="13"/>
      <c r="L38" s="10"/>
      <c r="M38" s="13"/>
      <c r="N38" s="10"/>
      <c r="O38" s="13"/>
      <c r="P38" s="10"/>
      <c r="Q38" s="13"/>
      <c r="R38" s="58"/>
      <c r="S38" s="13"/>
      <c r="T38" s="10"/>
      <c r="U38" s="13"/>
      <c r="V38" s="10"/>
      <c r="W38" s="13"/>
      <c r="X38" s="59"/>
      <c r="Y38" s="13"/>
      <c r="Z38" s="59"/>
      <c r="AA38" s="13"/>
      <c r="AB38" s="8"/>
      <c r="AC38" s="12"/>
      <c r="AD38" s="8"/>
      <c r="AE38" s="12"/>
      <c r="AF38" s="8"/>
      <c r="AG38" s="12"/>
    </row>
    <row r="39" spans="1:33" ht="18" customHeight="1" x14ac:dyDescent="0.2">
      <c r="B39" s="130"/>
      <c r="C39" s="9"/>
      <c r="D39" s="9"/>
      <c r="E39" s="50"/>
      <c r="F39" s="9"/>
      <c r="G39" s="8"/>
      <c r="H39" s="18" t="str">
        <f>IF(G39="","",SUMPRODUCT(IF(J39="",0,INDEX('Appendix 1 Rules'!$B$2:$B$16,MATCH(G39,'Appendix 1 Rules'!$A$2:$A$16))))+(IF(L39="",0,INDEX('Appendix 1 Rules'!$C$2:$C$16,MATCH(G39,'Appendix 1 Rules'!$A$2:$A$16))))+(IF(N39="",0,INDEX('Appendix 1 Rules'!$D$2:$D$16,MATCH(G39,'Appendix 1 Rules'!$A$2:$A$16))))+(IF(P39="",0,INDEX('Appendix 1 Rules'!$E$2:$E$16,MATCH(G39,'Appendix 1 Rules'!$A$2:$A$16))))+(IF(R39="",0,INDEX('Appendix 1 Rules'!$F$2:$F$16,MATCH(G39,'Appendix 1 Rules'!$A$2:$A$16))))+(IF(T39="",0,INDEX('Appendix 1 Rules'!$G$2:$G$16,MATCH(G39,'Appendix 1 Rules'!$A$2:$A$16))))+(IF(V39="",0,INDEX('Appendix 1 Rules'!$H$2:$H$16,MATCH(G39,'Appendix 1 Rules'!$A$2:$A$16))))+(IF(X39="",0,INDEX('Appendix 1 Rules'!$I$2:$I$16,MATCH(G39,'Appendix 1 Rules'!$A$2:$A$16))))+(IF(Z39="",0,INDEX('Appendix 1 Rules'!$J$2:$J$16,MATCH(G39,'Appendix 1 Rules'!$A$2:$A$16))))+(IF(AB39="",0,INDEX('Appendix 1 Rules'!$K$2:$K$16,MATCH(G39,'Appendix 1 Rules'!$A$2:$A$16))))+(IF(AD39="",0,INDEX('Appendix 1 Rules'!$L$2:$L$16,MATCH(G39,'Appendix 1 Rules'!$A$2:$A$16))))+(IF(AF39="",0,INDEX('Appendix 1 Rules'!$M$2:$M$16,MATCH(G39,'Appendix 1 Rules'!$A$2:$A$16))))+IF(G39="b1",VLOOKUP(G39,'Appendix 1 Rules'!$A$1:$N$16,14))+IF(G39="b2",VLOOKUP(G39,'Appendix 1 Rules'!$A$1:$N$16,14))+IF(G39="d",VLOOKUP(G39,'Appendix 1 Rules'!$A$1:$N$16,14))+IF(G39="f1",VLOOKUP(G39,'Appendix 1 Rules'!$A$1:$N$16,14))+IF(G39="f2",VLOOKUP(G39,'Appendix 1 Rules'!$A$1:$N$16,14))+IF(G39="g",VLOOKUP(G39,'Appendix 1 Rules'!$A$1:$N$16,14))+IF(G39="h",VLOOKUP(G39,'Appendix 1 Rules'!$A$1:$N$16,14))+IF(G39="i1",VLOOKUP(G39,'Appendix 1 Rules'!$A$1:$N$16,14))+IF(G39="i2",VLOOKUP(G39,'Appendix 1 Rules'!$A$1:$N$16,14))+IF(G39="j",VLOOKUP(G39,'Appendix 1 Rules'!$A$1:$N$16,14))+IF(G39="k",VLOOKUP(G39,'Appendix 1 Rules'!$A$1:$N$16,14)))</f>
        <v/>
      </c>
      <c r="I39" s="52" t="str">
        <f>IF(G39="","",IF(OR(G39="b1",G39="b2",G39="d",G39="f1",G39="f2",G39="h",G39="i1",G39="i2",G39="j",G39="k"),MIN(H39,VLOOKUP(G39,'Appx 1 (Res) Rules'!$A:$D,4,0)),MIN(H39,VLOOKUP(G39,'Appx 1 (Res) Rules'!$A:$D,4,0),SUMPRODUCT(IF(J39="",0,INDEX('Appendix 1 Rules'!$B$2:$B$16,MATCH(G39,'Appendix 1 Rules'!$A$2:$A$16))))+(IF(L39="",0,INDEX('Appendix 1 Rules'!$C$2:$C$16,MATCH(G39,'Appendix 1 Rules'!$A$2:$A$16))))+(IF(N39="",0,INDEX('Appendix 1 Rules'!$D$2:$D$16,MATCH(G39,'Appendix 1 Rules'!$A$2:$A$16))))+(IF(P39="",0,INDEX('Appendix 1 Rules'!$E$2:$E$16,MATCH(G39,'Appendix 1 Rules'!$A$2:$A$16))))+(IF(R39="",0,INDEX('Appendix 1 Rules'!$F$2:$F$16,MATCH(G39,'Appendix 1 Rules'!$A$2:$A$16))))+(IF(T39="",0,INDEX('Appendix 1 Rules'!$G$2:$G$16,MATCH(G39,'Appendix 1 Rules'!$A$2:$A$16))))+(IF(V39="",0,INDEX('Appendix 1 Rules'!$H$2:$H$16,MATCH(G39,'Appendix 1 Rules'!$A$2:$A$16))))+(IF(X39="",0,INDEX('Appendix 1 Rules'!$I$2:$I$16,MATCH(G39,'Appendix 1 Rules'!$A$2:$A$16))))+(IF(Z39="",0,INDEX('Appendix 1 Rules'!$J$2:$J$16,MATCH(G39,'Appendix 1 Rules'!$A$2:$A$16))))+(IF(AB39="",0,INDEX('Appendix 1 Rules'!$K$2:$K$16,MATCH(G39,'Appendix 1 Rules'!$A$2:$A$16))))+(IF(AD39="",0,INDEX('Appendix 1 Rules'!$L$2:$L$16,MATCH(G39,'Appendix 1 Rules'!$A$2:$A$16))))+(IF(AF39="",0,INDEX('Appendix 1 Rules'!$M$2:$M$16,MATCH(G39,'Appendix 1 Rules'!$A$2:$A$16))))+IF(G39="b1",VLOOKUP(G39,'Appendix 1 Rules'!$A$1:$N$16,14))+IF(G39="b2",VLOOKUP(G39,'Appendix 1 Rules'!$A$1:$N$16,14))+IF(G39="d",VLOOKUP(G39,'Appendix 1 Rules'!$A$1:$N$16,14))+IF(G39="f1",VLOOKUP(G39,'Appendix 1 Rules'!$A$1:$N$16,14))+IF(G39="f2",VLOOKUP(G39,'Appendix 1 Rules'!$A$1:$N$16,14))+IF(G39="g",VLOOKUP(G39,'Appendix 1 Rules'!$A$1:$N$16,14))+IF(G39="h",VLOOKUP(G39,'Appendix 1 Rules'!$A$1:$N$16,14))+IF(G39="i1",VLOOKUP(G39,'Appendix 1 Rules'!$A$1:$N$16,14))+IF(G39="i2",VLOOKUP(G39,'Appendix 1 Rules'!$A$1:$N$16,14))+IF(G39="j",VLOOKUP(G39,'Appendix 1 Rules'!$A$1:$N$16,14))+IF(G39="k",VLOOKUP(G39,'Appendix 1 Rules'!$A$1:$N$16,14)))))</f>
        <v/>
      </c>
      <c r="J39" s="11"/>
      <c r="K39" s="12"/>
      <c r="L39" s="11"/>
      <c r="M39" s="12"/>
      <c r="N39" s="11"/>
      <c r="O39" s="12"/>
      <c r="P39" s="11"/>
      <c r="Q39" s="12"/>
      <c r="R39" s="11"/>
      <c r="S39" s="12"/>
      <c r="T39" s="11"/>
      <c r="U39" s="12"/>
      <c r="V39" s="11"/>
      <c r="W39" s="12"/>
      <c r="X39" s="11"/>
      <c r="Y39" s="12"/>
      <c r="Z39" s="11"/>
      <c r="AA39" s="12"/>
      <c r="AB39" s="8"/>
      <c r="AC39" s="12"/>
      <c r="AD39" s="8"/>
      <c r="AE39" s="12"/>
      <c r="AF39" s="8"/>
      <c r="AG39" s="12"/>
    </row>
    <row r="40" spans="1:33" ht="18" customHeight="1" x14ac:dyDescent="0.2">
      <c r="A40" s="55"/>
      <c r="B40" s="130"/>
      <c r="C40" s="9"/>
      <c r="D40" s="9"/>
      <c r="E40" s="50"/>
      <c r="F40" s="9"/>
      <c r="G40" s="8"/>
      <c r="H40" s="18" t="str">
        <f>IF(G40="","",SUMPRODUCT(IF(J40="",0,INDEX('Appendix 1 Rules'!$B$2:$B$16,MATCH(G40,'Appendix 1 Rules'!$A$2:$A$16))))+(IF(L40="",0,INDEX('Appendix 1 Rules'!$C$2:$C$16,MATCH(G40,'Appendix 1 Rules'!$A$2:$A$16))))+(IF(N40="",0,INDEX('Appendix 1 Rules'!$D$2:$D$16,MATCH(G40,'Appendix 1 Rules'!$A$2:$A$16))))+(IF(P40="",0,INDEX('Appendix 1 Rules'!$E$2:$E$16,MATCH(G40,'Appendix 1 Rules'!$A$2:$A$16))))+(IF(R40="",0,INDEX('Appendix 1 Rules'!$F$2:$F$16,MATCH(G40,'Appendix 1 Rules'!$A$2:$A$16))))+(IF(T40="",0,INDEX('Appendix 1 Rules'!$G$2:$G$16,MATCH(G40,'Appendix 1 Rules'!$A$2:$A$16))))+(IF(V40="",0,INDEX('Appendix 1 Rules'!$H$2:$H$16,MATCH(G40,'Appendix 1 Rules'!$A$2:$A$16))))+(IF(X40="",0,INDEX('Appendix 1 Rules'!$I$2:$I$16,MATCH(G40,'Appendix 1 Rules'!$A$2:$A$16))))+(IF(Z40="",0,INDEX('Appendix 1 Rules'!$J$2:$J$16,MATCH(G40,'Appendix 1 Rules'!$A$2:$A$16))))+(IF(AB40="",0,INDEX('Appendix 1 Rules'!$K$2:$K$16,MATCH(G40,'Appendix 1 Rules'!$A$2:$A$16))))+(IF(AD40="",0,INDEX('Appendix 1 Rules'!$L$2:$L$16,MATCH(G40,'Appendix 1 Rules'!$A$2:$A$16))))+(IF(AF40="",0,INDEX('Appendix 1 Rules'!$M$2:$M$16,MATCH(G40,'Appendix 1 Rules'!$A$2:$A$16))))+IF(G40="b1",VLOOKUP(G40,'Appendix 1 Rules'!$A$1:$N$16,14))+IF(G40="b2",VLOOKUP(G40,'Appendix 1 Rules'!$A$1:$N$16,14))+IF(G40="d",VLOOKUP(G40,'Appendix 1 Rules'!$A$1:$N$16,14))+IF(G40="f1",VLOOKUP(G40,'Appendix 1 Rules'!$A$1:$N$16,14))+IF(G40="f2",VLOOKUP(G40,'Appendix 1 Rules'!$A$1:$N$16,14))+IF(G40="g",VLOOKUP(G40,'Appendix 1 Rules'!$A$1:$N$16,14))+IF(G40="h",VLOOKUP(G40,'Appendix 1 Rules'!$A$1:$N$16,14))+IF(G40="i1",VLOOKUP(G40,'Appendix 1 Rules'!$A$1:$N$16,14))+IF(G40="i2",VLOOKUP(G40,'Appendix 1 Rules'!$A$1:$N$16,14))+IF(G40="j",VLOOKUP(G40,'Appendix 1 Rules'!$A$1:$N$16,14))+IF(G40="k",VLOOKUP(G40,'Appendix 1 Rules'!$A$1:$N$16,14)))</f>
        <v/>
      </c>
      <c r="I40" s="52" t="str">
        <f>IF(G40="","",IF(OR(G40="b1",G40="b2",G40="d",G40="f1",G40="f2",G40="h",G40="i1",G40="i2",G40="j",G40="k"),MIN(H40,VLOOKUP(G40,'Appx 1 (Res) Rules'!$A:$D,4,0)),MIN(H40,VLOOKUP(G40,'Appx 1 (Res) Rules'!$A:$D,4,0),SUMPRODUCT(IF(J40="",0,INDEX('Appendix 1 Rules'!$B$2:$B$16,MATCH(G40,'Appendix 1 Rules'!$A$2:$A$16))))+(IF(L40="",0,INDEX('Appendix 1 Rules'!$C$2:$C$16,MATCH(G40,'Appendix 1 Rules'!$A$2:$A$16))))+(IF(N40="",0,INDEX('Appendix 1 Rules'!$D$2:$D$16,MATCH(G40,'Appendix 1 Rules'!$A$2:$A$16))))+(IF(P40="",0,INDEX('Appendix 1 Rules'!$E$2:$E$16,MATCH(G40,'Appendix 1 Rules'!$A$2:$A$16))))+(IF(R40="",0,INDEX('Appendix 1 Rules'!$F$2:$F$16,MATCH(G40,'Appendix 1 Rules'!$A$2:$A$16))))+(IF(T40="",0,INDEX('Appendix 1 Rules'!$G$2:$G$16,MATCH(G40,'Appendix 1 Rules'!$A$2:$A$16))))+(IF(V40="",0,INDEX('Appendix 1 Rules'!$H$2:$H$16,MATCH(G40,'Appendix 1 Rules'!$A$2:$A$16))))+(IF(X40="",0,INDEX('Appendix 1 Rules'!$I$2:$I$16,MATCH(G40,'Appendix 1 Rules'!$A$2:$A$16))))+(IF(Z40="",0,INDEX('Appendix 1 Rules'!$J$2:$J$16,MATCH(G40,'Appendix 1 Rules'!$A$2:$A$16))))+(IF(AB40="",0,INDEX('Appendix 1 Rules'!$K$2:$K$16,MATCH(G40,'Appendix 1 Rules'!$A$2:$A$16))))+(IF(AD40="",0,INDEX('Appendix 1 Rules'!$L$2:$L$16,MATCH(G40,'Appendix 1 Rules'!$A$2:$A$16))))+(IF(AF40="",0,INDEX('Appendix 1 Rules'!$M$2:$M$16,MATCH(G40,'Appendix 1 Rules'!$A$2:$A$16))))+IF(G40="b1",VLOOKUP(G40,'Appendix 1 Rules'!$A$1:$N$16,14))+IF(G40="b2",VLOOKUP(G40,'Appendix 1 Rules'!$A$1:$N$16,14))+IF(G40="d",VLOOKUP(G40,'Appendix 1 Rules'!$A$1:$N$16,14))+IF(G40="f1",VLOOKUP(G40,'Appendix 1 Rules'!$A$1:$N$16,14))+IF(G40="f2",VLOOKUP(G40,'Appendix 1 Rules'!$A$1:$N$16,14))+IF(G40="g",VLOOKUP(G40,'Appendix 1 Rules'!$A$1:$N$16,14))+IF(G40="h",VLOOKUP(G40,'Appendix 1 Rules'!$A$1:$N$16,14))+IF(G40="i1",VLOOKUP(G40,'Appendix 1 Rules'!$A$1:$N$16,14))+IF(G40="i2",VLOOKUP(G40,'Appendix 1 Rules'!$A$1:$N$16,14))+IF(G40="j",VLOOKUP(G40,'Appendix 1 Rules'!$A$1:$N$16,14))+IF(G40="k",VLOOKUP(G40,'Appendix 1 Rules'!$A$1:$N$16,14)))))</f>
        <v/>
      </c>
      <c r="J40" s="10"/>
      <c r="K40" s="13"/>
      <c r="L40" s="10"/>
      <c r="M40" s="13"/>
      <c r="N40" s="10"/>
      <c r="O40" s="13"/>
      <c r="P40" s="10"/>
      <c r="Q40" s="13"/>
      <c r="R40" s="58"/>
      <c r="S40" s="13"/>
      <c r="T40" s="10"/>
      <c r="U40" s="13"/>
      <c r="V40" s="10"/>
      <c r="W40" s="13"/>
      <c r="X40" s="59"/>
      <c r="Y40" s="13"/>
      <c r="Z40" s="59"/>
      <c r="AA40" s="13"/>
      <c r="AB40" s="8"/>
      <c r="AC40" s="12"/>
      <c r="AD40" s="8"/>
      <c r="AE40" s="12"/>
      <c r="AF40" s="8"/>
      <c r="AG40" s="12"/>
    </row>
    <row r="41" spans="1:33" ht="18" customHeight="1" x14ac:dyDescent="0.2">
      <c r="B41" s="130"/>
      <c r="C41" s="9"/>
      <c r="D41" s="9"/>
      <c r="E41" s="50"/>
      <c r="F41" s="9"/>
      <c r="G41" s="8"/>
      <c r="H41" s="18" t="str">
        <f>IF(G41="","",SUMPRODUCT(IF(J41="",0,INDEX('Appendix 1 Rules'!$B$2:$B$16,MATCH(G41,'Appendix 1 Rules'!$A$2:$A$16))))+(IF(L41="",0,INDEX('Appendix 1 Rules'!$C$2:$C$16,MATCH(G41,'Appendix 1 Rules'!$A$2:$A$16))))+(IF(N41="",0,INDEX('Appendix 1 Rules'!$D$2:$D$16,MATCH(G41,'Appendix 1 Rules'!$A$2:$A$16))))+(IF(P41="",0,INDEX('Appendix 1 Rules'!$E$2:$E$16,MATCH(G41,'Appendix 1 Rules'!$A$2:$A$16))))+(IF(R41="",0,INDEX('Appendix 1 Rules'!$F$2:$F$16,MATCH(G41,'Appendix 1 Rules'!$A$2:$A$16))))+(IF(T41="",0,INDEX('Appendix 1 Rules'!$G$2:$G$16,MATCH(G41,'Appendix 1 Rules'!$A$2:$A$16))))+(IF(V41="",0,INDEX('Appendix 1 Rules'!$H$2:$H$16,MATCH(G41,'Appendix 1 Rules'!$A$2:$A$16))))+(IF(X41="",0,INDEX('Appendix 1 Rules'!$I$2:$I$16,MATCH(G41,'Appendix 1 Rules'!$A$2:$A$16))))+(IF(Z41="",0,INDEX('Appendix 1 Rules'!$J$2:$J$16,MATCH(G41,'Appendix 1 Rules'!$A$2:$A$16))))+(IF(AB41="",0,INDEX('Appendix 1 Rules'!$K$2:$K$16,MATCH(G41,'Appendix 1 Rules'!$A$2:$A$16))))+(IF(AD41="",0,INDEX('Appendix 1 Rules'!$L$2:$L$16,MATCH(G41,'Appendix 1 Rules'!$A$2:$A$16))))+(IF(AF41="",0,INDEX('Appendix 1 Rules'!$M$2:$M$16,MATCH(G41,'Appendix 1 Rules'!$A$2:$A$16))))+IF(G41="b1",VLOOKUP(G41,'Appendix 1 Rules'!$A$1:$N$16,14))+IF(G41="b2",VLOOKUP(G41,'Appendix 1 Rules'!$A$1:$N$16,14))+IF(G41="d",VLOOKUP(G41,'Appendix 1 Rules'!$A$1:$N$16,14))+IF(G41="f1",VLOOKUP(G41,'Appendix 1 Rules'!$A$1:$N$16,14))+IF(G41="f2",VLOOKUP(G41,'Appendix 1 Rules'!$A$1:$N$16,14))+IF(G41="g",VLOOKUP(G41,'Appendix 1 Rules'!$A$1:$N$16,14))+IF(G41="h",VLOOKUP(G41,'Appendix 1 Rules'!$A$1:$N$16,14))+IF(G41="i1",VLOOKUP(G41,'Appendix 1 Rules'!$A$1:$N$16,14))+IF(G41="i2",VLOOKUP(G41,'Appendix 1 Rules'!$A$1:$N$16,14))+IF(G41="j",VLOOKUP(G41,'Appendix 1 Rules'!$A$1:$N$16,14))+IF(G41="k",VLOOKUP(G41,'Appendix 1 Rules'!$A$1:$N$16,14)))</f>
        <v/>
      </c>
      <c r="I41" s="52" t="str">
        <f>IF(G41="","",IF(OR(G41="b1",G41="b2",G41="d",G41="f1",G41="f2",G41="h",G41="i1",G41="i2",G41="j",G41="k"),MIN(H41,VLOOKUP(G41,'Appx 1 (Res) Rules'!$A:$D,4,0)),MIN(H41,VLOOKUP(G41,'Appx 1 (Res) Rules'!$A:$D,4,0),SUMPRODUCT(IF(J41="",0,INDEX('Appendix 1 Rules'!$B$2:$B$16,MATCH(G41,'Appendix 1 Rules'!$A$2:$A$16))))+(IF(L41="",0,INDEX('Appendix 1 Rules'!$C$2:$C$16,MATCH(G41,'Appendix 1 Rules'!$A$2:$A$16))))+(IF(N41="",0,INDEX('Appendix 1 Rules'!$D$2:$D$16,MATCH(G41,'Appendix 1 Rules'!$A$2:$A$16))))+(IF(P41="",0,INDEX('Appendix 1 Rules'!$E$2:$E$16,MATCH(G41,'Appendix 1 Rules'!$A$2:$A$16))))+(IF(R41="",0,INDEX('Appendix 1 Rules'!$F$2:$F$16,MATCH(G41,'Appendix 1 Rules'!$A$2:$A$16))))+(IF(T41="",0,INDEX('Appendix 1 Rules'!$G$2:$G$16,MATCH(G41,'Appendix 1 Rules'!$A$2:$A$16))))+(IF(V41="",0,INDEX('Appendix 1 Rules'!$H$2:$H$16,MATCH(G41,'Appendix 1 Rules'!$A$2:$A$16))))+(IF(X41="",0,INDEX('Appendix 1 Rules'!$I$2:$I$16,MATCH(G41,'Appendix 1 Rules'!$A$2:$A$16))))+(IF(Z41="",0,INDEX('Appendix 1 Rules'!$J$2:$J$16,MATCH(G41,'Appendix 1 Rules'!$A$2:$A$16))))+(IF(AB41="",0,INDEX('Appendix 1 Rules'!$K$2:$K$16,MATCH(G41,'Appendix 1 Rules'!$A$2:$A$16))))+(IF(AD41="",0,INDEX('Appendix 1 Rules'!$L$2:$L$16,MATCH(G41,'Appendix 1 Rules'!$A$2:$A$16))))+(IF(AF41="",0,INDEX('Appendix 1 Rules'!$M$2:$M$16,MATCH(G41,'Appendix 1 Rules'!$A$2:$A$16))))+IF(G41="b1",VLOOKUP(G41,'Appendix 1 Rules'!$A$1:$N$16,14))+IF(G41="b2",VLOOKUP(G41,'Appendix 1 Rules'!$A$1:$N$16,14))+IF(G41="d",VLOOKUP(G41,'Appendix 1 Rules'!$A$1:$N$16,14))+IF(G41="f1",VLOOKUP(G41,'Appendix 1 Rules'!$A$1:$N$16,14))+IF(G41="f2",VLOOKUP(G41,'Appendix 1 Rules'!$A$1:$N$16,14))+IF(G41="g",VLOOKUP(G41,'Appendix 1 Rules'!$A$1:$N$16,14))+IF(G41="h",VLOOKUP(G41,'Appendix 1 Rules'!$A$1:$N$16,14))+IF(G41="i1",VLOOKUP(G41,'Appendix 1 Rules'!$A$1:$N$16,14))+IF(G41="i2",VLOOKUP(G41,'Appendix 1 Rules'!$A$1:$N$16,14))+IF(G41="j",VLOOKUP(G41,'Appendix 1 Rules'!$A$1:$N$16,14))+IF(G41="k",VLOOKUP(G41,'Appendix 1 Rules'!$A$1:$N$16,14)))))</f>
        <v/>
      </c>
      <c r="J41" s="11"/>
      <c r="K41" s="12"/>
      <c r="L41" s="11"/>
      <c r="M41" s="12"/>
      <c r="N41" s="11"/>
      <c r="O41" s="12"/>
      <c r="P41" s="11"/>
      <c r="Q41" s="12"/>
      <c r="R41" s="11"/>
      <c r="S41" s="12"/>
      <c r="T41" s="11"/>
      <c r="U41" s="12"/>
      <c r="V41" s="11"/>
      <c r="W41" s="12"/>
      <c r="X41" s="11"/>
      <c r="Y41" s="12"/>
      <c r="Z41" s="11"/>
      <c r="AA41" s="12"/>
      <c r="AB41" s="8"/>
      <c r="AC41" s="12"/>
      <c r="AD41" s="8"/>
      <c r="AE41" s="12"/>
      <c r="AF41" s="8"/>
      <c r="AG41" s="12"/>
    </row>
    <row r="42" spans="1:33" ht="18" customHeight="1" x14ac:dyDescent="0.2">
      <c r="B42" s="130"/>
      <c r="C42" s="9"/>
      <c r="D42" s="9"/>
      <c r="E42" s="50"/>
      <c r="F42" s="9"/>
      <c r="G42" s="8"/>
      <c r="H42" s="18" t="str">
        <f>IF(G42="","",SUMPRODUCT(IF(J42="",0,INDEX('Appendix 1 Rules'!$B$2:$B$16,MATCH(G42,'Appendix 1 Rules'!$A$2:$A$16))))+(IF(L42="",0,INDEX('Appendix 1 Rules'!$C$2:$C$16,MATCH(G42,'Appendix 1 Rules'!$A$2:$A$16))))+(IF(N42="",0,INDEX('Appendix 1 Rules'!$D$2:$D$16,MATCH(G42,'Appendix 1 Rules'!$A$2:$A$16))))+(IF(P42="",0,INDEX('Appendix 1 Rules'!$E$2:$E$16,MATCH(G42,'Appendix 1 Rules'!$A$2:$A$16))))+(IF(R42="",0,INDEX('Appendix 1 Rules'!$F$2:$F$16,MATCH(G42,'Appendix 1 Rules'!$A$2:$A$16))))+(IF(T42="",0,INDEX('Appendix 1 Rules'!$G$2:$G$16,MATCH(G42,'Appendix 1 Rules'!$A$2:$A$16))))+(IF(V42="",0,INDEX('Appendix 1 Rules'!$H$2:$H$16,MATCH(G42,'Appendix 1 Rules'!$A$2:$A$16))))+(IF(X42="",0,INDEX('Appendix 1 Rules'!$I$2:$I$16,MATCH(G42,'Appendix 1 Rules'!$A$2:$A$16))))+(IF(Z42="",0,INDEX('Appendix 1 Rules'!$J$2:$J$16,MATCH(G42,'Appendix 1 Rules'!$A$2:$A$16))))+(IF(AB42="",0,INDEX('Appendix 1 Rules'!$K$2:$K$16,MATCH(G42,'Appendix 1 Rules'!$A$2:$A$16))))+(IF(AD42="",0,INDEX('Appendix 1 Rules'!$L$2:$L$16,MATCH(G42,'Appendix 1 Rules'!$A$2:$A$16))))+(IF(AF42="",0,INDEX('Appendix 1 Rules'!$M$2:$M$16,MATCH(G42,'Appendix 1 Rules'!$A$2:$A$16))))+IF(G42="b1",VLOOKUP(G42,'Appendix 1 Rules'!$A$1:$N$16,14))+IF(G42="b2",VLOOKUP(G42,'Appendix 1 Rules'!$A$1:$N$16,14))+IF(G42="d",VLOOKUP(G42,'Appendix 1 Rules'!$A$1:$N$16,14))+IF(G42="f1",VLOOKUP(G42,'Appendix 1 Rules'!$A$1:$N$16,14))+IF(G42="f2",VLOOKUP(G42,'Appendix 1 Rules'!$A$1:$N$16,14))+IF(G42="g",VLOOKUP(G42,'Appendix 1 Rules'!$A$1:$N$16,14))+IF(G42="h",VLOOKUP(G42,'Appendix 1 Rules'!$A$1:$N$16,14))+IF(G42="i1",VLOOKUP(G42,'Appendix 1 Rules'!$A$1:$N$16,14))+IF(G42="i2",VLOOKUP(G42,'Appendix 1 Rules'!$A$1:$N$16,14))+IF(G42="j",VLOOKUP(G42,'Appendix 1 Rules'!$A$1:$N$16,14))+IF(G42="k",VLOOKUP(G42,'Appendix 1 Rules'!$A$1:$N$16,14)))</f>
        <v/>
      </c>
      <c r="I42" s="52" t="str">
        <f>IF(G42="","",IF(OR(G42="b1",G42="b2",G42="d",G42="f1",G42="f2",G42="h",G42="i1",G42="i2",G42="j",G42="k"),MIN(H42,VLOOKUP(G42,'Appx 1 (Res) Rules'!$A:$D,4,0)),MIN(H42,VLOOKUP(G42,'Appx 1 (Res) Rules'!$A:$D,4,0),SUMPRODUCT(IF(J42="",0,INDEX('Appendix 1 Rules'!$B$2:$B$16,MATCH(G42,'Appendix 1 Rules'!$A$2:$A$16))))+(IF(L42="",0,INDEX('Appendix 1 Rules'!$C$2:$C$16,MATCH(G42,'Appendix 1 Rules'!$A$2:$A$16))))+(IF(N42="",0,INDEX('Appendix 1 Rules'!$D$2:$D$16,MATCH(G42,'Appendix 1 Rules'!$A$2:$A$16))))+(IF(P42="",0,INDEX('Appendix 1 Rules'!$E$2:$E$16,MATCH(G42,'Appendix 1 Rules'!$A$2:$A$16))))+(IF(R42="",0,INDEX('Appendix 1 Rules'!$F$2:$F$16,MATCH(G42,'Appendix 1 Rules'!$A$2:$A$16))))+(IF(T42="",0,INDEX('Appendix 1 Rules'!$G$2:$G$16,MATCH(G42,'Appendix 1 Rules'!$A$2:$A$16))))+(IF(V42="",0,INDEX('Appendix 1 Rules'!$H$2:$H$16,MATCH(G42,'Appendix 1 Rules'!$A$2:$A$16))))+(IF(X42="",0,INDEX('Appendix 1 Rules'!$I$2:$I$16,MATCH(G42,'Appendix 1 Rules'!$A$2:$A$16))))+(IF(Z42="",0,INDEX('Appendix 1 Rules'!$J$2:$J$16,MATCH(G42,'Appendix 1 Rules'!$A$2:$A$16))))+(IF(AB42="",0,INDEX('Appendix 1 Rules'!$K$2:$K$16,MATCH(G42,'Appendix 1 Rules'!$A$2:$A$16))))+(IF(AD42="",0,INDEX('Appendix 1 Rules'!$L$2:$L$16,MATCH(G42,'Appendix 1 Rules'!$A$2:$A$16))))+(IF(AF42="",0,INDEX('Appendix 1 Rules'!$M$2:$M$16,MATCH(G42,'Appendix 1 Rules'!$A$2:$A$16))))+IF(G42="b1",VLOOKUP(G42,'Appendix 1 Rules'!$A$1:$N$16,14))+IF(G42="b2",VLOOKUP(G42,'Appendix 1 Rules'!$A$1:$N$16,14))+IF(G42="d",VLOOKUP(G42,'Appendix 1 Rules'!$A$1:$N$16,14))+IF(G42="f1",VLOOKUP(G42,'Appendix 1 Rules'!$A$1:$N$16,14))+IF(G42="f2",VLOOKUP(G42,'Appendix 1 Rules'!$A$1:$N$16,14))+IF(G42="g",VLOOKUP(G42,'Appendix 1 Rules'!$A$1:$N$16,14))+IF(G42="h",VLOOKUP(G42,'Appendix 1 Rules'!$A$1:$N$16,14))+IF(G42="i1",VLOOKUP(G42,'Appendix 1 Rules'!$A$1:$N$16,14))+IF(G42="i2",VLOOKUP(G42,'Appendix 1 Rules'!$A$1:$N$16,14))+IF(G42="j",VLOOKUP(G42,'Appendix 1 Rules'!$A$1:$N$16,14))+IF(G42="k",VLOOKUP(G42,'Appendix 1 Rules'!$A$1:$N$16,14)))))</f>
        <v/>
      </c>
      <c r="J42" s="10"/>
      <c r="K42" s="13"/>
      <c r="L42" s="10"/>
      <c r="M42" s="13"/>
      <c r="N42" s="10"/>
      <c r="O42" s="13"/>
      <c r="P42" s="10"/>
      <c r="Q42" s="13"/>
      <c r="R42" s="58"/>
      <c r="S42" s="13"/>
      <c r="T42" s="10"/>
      <c r="U42" s="13"/>
      <c r="V42" s="10"/>
      <c r="W42" s="13"/>
      <c r="X42" s="59"/>
      <c r="Y42" s="13"/>
      <c r="Z42" s="59"/>
      <c r="AA42" s="13"/>
      <c r="AB42" s="8"/>
      <c r="AC42" s="12"/>
      <c r="AD42" s="8"/>
      <c r="AE42" s="12"/>
      <c r="AF42" s="8"/>
      <c r="AG42" s="12"/>
    </row>
    <row r="43" spans="1:33" ht="18" customHeight="1" x14ac:dyDescent="0.2">
      <c r="B43" s="130"/>
      <c r="C43" s="9"/>
      <c r="D43" s="9"/>
      <c r="E43" s="50"/>
      <c r="F43" s="9"/>
      <c r="G43" s="8"/>
      <c r="H43" s="18" t="str">
        <f>IF(G43="","",SUMPRODUCT(IF(J43="",0,INDEX('Appendix 1 Rules'!$B$2:$B$16,MATCH(G43,'Appendix 1 Rules'!$A$2:$A$16))))+(IF(L43="",0,INDEX('Appendix 1 Rules'!$C$2:$C$16,MATCH(G43,'Appendix 1 Rules'!$A$2:$A$16))))+(IF(N43="",0,INDEX('Appendix 1 Rules'!$D$2:$D$16,MATCH(G43,'Appendix 1 Rules'!$A$2:$A$16))))+(IF(P43="",0,INDEX('Appendix 1 Rules'!$E$2:$E$16,MATCH(G43,'Appendix 1 Rules'!$A$2:$A$16))))+(IF(R43="",0,INDEX('Appendix 1 Rules'!$F$2:$F$16,MATCH(G43,'Appendix 1 Rules'!$A$2:$A$16))))+(IF(T43="",0,INDEX('Appendix 1 Rules'!$G$2:$G$16,MATCH(G43,'Appendix 1 Rules'!$A$2:$A$16))))+(IF(V43="",0,INDEX('Appendix 1 Rules'!$H$2:$H$16,MATCH(G43,'Appendix 1 Rules'!$A$2:$A$16))))+(IF(X43="",0,INDEX('Appendix 1 Rules'!$I$2:$I$16,MATCH(G43,'Appendix 1 Rules'!$A$2:$A$16))))+(IF(Z43="",0,INDEX('Appendix 1 Rules'!$J$2:$J$16,MATCH(G43,'Appendix 1 Rules'!$A$2:$A$16))))+(IF(AB43="",0,INDEX('Appendix 1 Rules'!$K$2:$K$16,MATCH(G43,'Appendix 1 Rules'!$A$2:$A$16))))+(IF(AD43="",0,INDEX('Appendix 1 Rules'!$L$2:$L$16,MATCH(G43,'Appendix 1 Rules'!$A$2:$A$16))))+(IF(AF43="",0,INDEX('Appendix 1 Rules'!$M$2:$M$16,MATCH(G43,'Appendix 1 Rules'!$A$2:$A$16))))+IF(G43="b1",VLOOKUP(G43,'Appendix 1 Rules'!$A$1:$N$16,14))+IF(G43="b2",VLOOKUP(G43,'Appendix 1 Rules'!$A$1:$N$16,14))+IF(G43="d",VLOOKUP(G43,'Appendix 1 Rules'!$A$1:$N$16,14))+IF(G43="f1",VLOOKUP(G43,'Appendix 1 Rules'!$A$1:$N$16,14))+IF(G43="f2",VLOOKUP(G43,'Appendix 1 Rules'!$A$1:$N$16,14))+IF(G43="g",VLOOKUP(G43,'Appendix 1 Rules'!$A$1:$N$16,14))+IF(G43="h",VLOOKUP(G43,'Appendix 1 Rules'!$A$1:$N$16,14))+IF(G43="i1",VLOOKUP(G43,'Appendix 1 Rules'!$A$1:$N$16,14))+IF(G43="i2",VLOOKUP(G43,'Appendix 1 Rules'!$A$1:$N$16,14))+IF(G43="j",VLOOKUP(G43,'Appendix 1 Rules'!$A$1:$N$16,14))+IF(G43="k",VLOOKUP(G43,'Appendix 1 Rules'!$A$1:$N$16,14)))</f>
        <v/>
      </c>
      <c r="I43" s="52" t="str">
        <f>IF(G43="","",IF(OR(G43="b1",G43="b2",G43="d",G43="f1",G43="f2",G43="h",G43="i1",G43="i2",G43="j",G43="k"),MIN(H43,VLOOKUP(G43,'Appx 1 (Res) Rules'!$A:$D,4,0)),MIN(H43,VLOOKUP(G43,'Appx 1 (Res) Rules'!$A:$D,4,0),SUMPRODUCT(IF(J43="",0,INDEX('Appendix 1 Rules'!$B$2:$B$16,MATCH(G43,'Appendix 1 Rules'!$A$2:$A$16))))+(IF(L43="",0,INDEX('Appendix 1 Rules'!$C$2:$C$16,MATCH(G43,'Appendix 1 Rules'!$A$2:$A$16))))+(IF(N43="",0,INDEX('Appendix 1 Rules'!$D$2:$D$16,MATCH(G43,'Appendix 1 Rules'!$A$2:$A$16))))+(IF(P43="",0,INDEX('Appendix 1 Rules'!$E$2:$E$16,MATCH(G43,'Appendix 1 Rules'!$A$2:$A$16))))+(IF(R43="",0,INDEX('Appendix 1 Rules'!$F$2:$F$16,MATCH(G43,'Appendix 1 Rules'!$A$2:$A$16))))+(IF(T43="",0,INDEX('Appendix 1 Rules'!$G$2:$G$16,MATCH(G43,'Appendix 1 Rules'!$A$2:$A$16))))+(IF(V43="",0,INDEX('Appendix 1 Rules'!$H$2:$H$16,MATCH(G43,'Appendix 1 Rules'!$A$2:$A$16))))+(IF(X43="",0,INDEX('Appendix 1 Rules'!$I$2:$I$16,MATCH(G43,'Appendix 1 Rules'!$A$2:$A$16))))+(IF(Z43="",0,INDEX('Appendix 1 Rules'!$J$2:$J$16,MATCH(G43,'Appendix 1 Rules'!$A$2:$A$16))))+(IF(AB43="",0,INDEX('Appendix 1 Rules'!$K$2:$K$16,MATCH(G43,'Appendix 1 Rules'!$A$2:$A$16))))+(IF(AD43="",0,INDEX('Appendix 1 Rules'!$L$2:$L$16,MATCH(G43,'Appendix 1 Rules'!$A$2:$A$16))))+(IF(AF43="",0,INDEX('Appendix 1 Rules'!$M$2:$M$16,MATCH(G43,'Appendix 1 Rules'!$A$2:$A$16))))+IF(G43="b1",VLOOKUP(G43,'Appendix 1 Rules'!$A$1:$N$16,14))+IF(G43="b2",VLOOKUP(G43,'Appendix 1 Rules'!$A$1:$N$16,14))+IF(G43="d",VLOOKUP(G43,'Appendix 1 Rules'!$A$1:$N$16,14))+IF(G43="f1",VLOOKUP(G43,'Appendix 1 Rules'!$A$1:$N$16,14))+IF(G43="f2",VLOOKUP(G43,'Appendix 1 Rules'!$A$1:$N$16,14))+IF(G43="g",VLOOKUP(G43,'Appendix 1 Rules'!$A$1:$N$16,14))+IF(G43="h",VLOOKUP(G43,'Appendix 1 Rules'!$A$1:$N$16,14))+IF(G43="i1",VLOOKUP(G43,'Appendix 1 Rules'!$A$1:$N$16,14))+IF(G43="i2",VLOOKUP(G43,'Appendix 1 Rules'!$A$1:$N$16,14))+IF(G43="j",VLOOKUP(G43,'Appendix 1 Rules'!$A$1:$N$16,14))+IF(G43="k",VLOOKUP(G43,'Appendix 1 Rules'!$A$1:$N$16,14)))))</f>
        <v/>
      </c>
      <c r="J43" s="11"/>
      <c r="K43" s="12"/>
      <c r="L43" s="11"/>
      <c r="M43" s="12"/>
      <c r="N43" s="11"/>
      <c r="O43" s="12"/>
      <c r="P43" s="11"/>
      <c r="Q43" s="12"/>
      <c r="R43" s="11"/>
      <c r="S43" s="12"/>
      <c r="T43" s="11"/>
      <c r="U43" s="12"/>
      <c r="V43" s="11"/>
      <c r="W43" s="12"/>
      <c r="X43" s="11"/>
      <c r="Y43" s="12"/>
      <c r="Z43" s="11"/>
      <c r="AA43" s="12"/>
      <c r="AB43" s="8"/>
      <c r="AC43" s="12"/>
      <c r="AD43" s="8"/>
      <c r="AE43" s="12"/>
      <c r="AF43" s="8"/>
      <c r="AG43" s="12"/>
    </row>
    <row r="44" spans="1:33" ht="18" customHeight="1" x14ac:dyDescent="0.2">
      <c r="B44" s="130"/>
      <c r="C44" s="9"/>
      <c r="D44" s="9"/>
      <c r="E44" s="50"/>
      <c r="F44" s="9"/>
      <c r="G44" s="8"/>
      <c r="H44" s="18" t="str">
        <f>IF(G44="","",SUMPRODUCT(IF(J44="",0,INDEX('Appendix 1 Rules'!$B$2:$B$16,MATCH(G44,'Appendix 1 Rules'!$A$2:$A$16))))+(IF(L44="",0,INDEX('Appendix 1 Rules'!$C$2:$C$16,MATCH(G44,'Appendix 1 Rules'!$A$2:$A$16))))+(IF(N44="",0,INDEX('Appendix 1 Rules'!$D$2:$D$16,MATCH(G44,'Appendix 1 Rules'!$A$2:$A$16))))+(IF(P44="",0,INDEX('Appendix 1 Rules'!$E$2:$E$16,MATCH(G44,'Appendix 1 Rules'!$A$2:$A$16))))+(IF(R44="",0,INDEX('Appendix 1 Rules'!$F$2:$F$16,MATCH(G44,'Appendix 1 Rules'!$A$2:$A$16))))+(IF(T44="",0,INDEX('Appendix 1 Rules'!$G$2:$G$16,MATCH(G44,'Appendix 1 Rules'!$A$2:$A$16))))+(IF(V44="",0,INDEX('Appendix 1 Rules'!$H$2:$H$16,MATCH(G44,'Appendix 1 Rules'!$A$2:$A$16))))+(IF(X44="",0,INDEX('Appendix 1 Rules'!$I$2:$I$16,MATCH(G44,'Appendix 1 Rules'!$A$2:$A$16))))+(IF(Z44="",0,INDEX('Appendix 1 Rules'!$J$2:$J$16,MATCH(G44,'Appendix 1 Rules'!$A$2:$A$16))))+(IF(AB44="",0,INDEX('Appendix 1 Rules'!$K$2:$K$16,MATCH(G44,'Appendix 1 Rules'!$A$2:$A$16))))+(IF(AD44="",0,INDEX('Appendix 1 Rules'!$L$2:$L$16,MATCH(G44,'Appendix 1 Rules'!$A$2:$A$16))))+(IF(AF44="",0,INDEX('Appendix 1 Rules'!$M$2:$M$16,MATCH(G44,'Appendix 1 Rules'!$A$2:$A$16))))+IF(G44="b1",VLOOKUP(G44,'Appendix 1 Rules'!$A$1:$N$16,14))+IF(G44="b2",VLOOKUP(G44,'Appendix 1 Rules'!$A$1:$N$16,14))+IF(G44="d",VLOOKUP(G44,'Appendix 1 Rules'!$A$1:$N$16,14))+IF(G44="f1",VLOOKUP(G44,'Appendix 1 Rules'!$A$1:$N$16,14))+IF(G44="f2",VLOOKUP(G44,'Appendix 1 Rules'!$A$1:$N$16,14))+IF(G44="g",VLOOKUP(G44,'Appendix 1 Rules'!$A$1:$N$16,14))+IF(G44="h",VLOOKUP(G44,'Appendix 1 Rules'!$A$1:$N$16,14))+IF(G44="i1",VLOOKUP(G44,'Appendix 1 Rules'!$A$1:$N$16,14))+IF(G44="i2",VLOOKUP(G44,'Appendix 1 Rules'!$A$1:$N$16,14))+IF(G44="j",VLOOKUP(G44,'Appendix 1 Rules'!$A$1:$N$16,14))+IF(G44="k",VLOOKUP(G44,'Appendix 1 Rules'!$A$1:$N$16,14)))</f>
        <v/>
      </c>
      <c r="I44" s="52" t="str">
        <f>IF(G44="","",IF(OR(G44="b1",G44="b2",G44="d",G44="f1",G44="f2",G44="h",G44="i1",G44="i2",G44="j",G44="k"),MIN(H44,VLOOKUP(G44,'Appx 1 (Res) Rules'!$A:$D,4,0)),MIN(H44,VLOOKUP(G44,'Appx 1 (Res) Rules'!$A:$D,4,0),SUMPRODUCT(IF(J44="",0,INDEX('Appendix 1 Rules'!$B$2:$B$16,MATCH(G44,'Appendix 1 Rules'!$A$2:$A$16))))+(IF(L44="",0,INDEX('Appendix 1 Rules'!$C$2:$C$16,MATCH(G44,'Appendix 1 Rules'!$A$2:$A$16))))+(IF(N44="",0,INDEX('Appendix 1 Rules'!$D$2:$D$16,MATCH(G44,'Appendix 1 Rules'!$A$2:$A$16))))+(IF(P44="",0,INDEX('Appendix 1 Rules'!$E$2:$E$16,MATCH(G44,'Appendix 1 Rules'!$A$2:$A$16))))+(IF(R44="",0,INDEX('Appendix 1 Rules'!$F$2:$F$16,MATCH(G44,'Appendix 1 Rules'!$A$2:$A$16))))+(IF(T44="",0,INDEX('Appendix 1 Rules'!$G$2:$G$16,MATCH(G44,'Appendix 1 Rules'!$A$2:$A$16))))+(IF(V44="",0,INDEX('Appendix 1 Rules'!$H$2:$H$16,MATCH(G44,'Appendix 1 Rules'!$A$2:$A$16))))+(IF(X44="",0,INDEX('Appendix 1 Rules'!$I$2:$I$16,MATCH(G44,'Appendix 1 Rules'!$A$2:$A$16))))+(IF(Z44="",0,INDEX('Appendix 1 Rules'!$J$2:$J$16,MATCH(G44,'Appendix 1 Rules'!$A$2:$A$16))))+(IF(AB44="",0,INDEX('Appendix 1 Rules'!$K$2:$K$16,MATCH(G44,'Appendix 1 Rules'!$A$2:$A$16))))+(IF(AD44="",0,INDEX('Appendix 1 Rules'!$L$2:$L$16,MATCH(G44,'Appendix 1 Rules'!$A$2:$A$16))))+(IF(AF44="",0,INDEX('Appendix 1 Rules'!$M$2:$M$16,MATCH(G44,'Appendix 1 Rules'!$A$2:$A$16))))+IF(G44="b1",VLOOKUP(G44,'Appendix 1 Rules'!$A$1:$N$16,14))+IF(G44="b2",VLOOKUP(G44,'Appendix 1 Rules'!$A$1:$N$16,14))+IF(G44="d",VLOOKUP(G44,'Appendix 1 Rules'!$A$1:$N$16,14))+IF(G44="f1",VLOOKUP(G44,'Appendix 1 Rules'!$A$1:$N$16,14))+IF(G44="f2",VLOOKUP(G44,'Appendix 1 Rules'!$A$1:$N$16,14))+IF(G44="g",VLOOKUP(G44,'Appendix 1 Rules'!$A$1:$N$16,14))+IF(G44="h",VLOOKUP(G44,'Appendix 1 Rules'!$A$1:$N$16,14))+IF(G44="i1",VLOOKUP(G44,'Appendix 1 Rules'!$A$1:$N$16,14))+IF(G44="i2",VLOOKUP(G44,'Appendix 1 Rules'!$A$1:$N$16,14))+IF(G44="j",VLOOKUP(G44,'Appendix 1 Rules'!$A$1:$N$16,14))+IF(G44="k",VLOOKUP(G44,'Appendix 1 Rules'!$A$1:$N$16,14)))))</f>
        <v/>
      </c>
      <c r="J44" s="10"/>
      <c r="K44" s="13"/>
      <c r="L44" s="10"/>
      <c r="M44" s="13"/>
      <c r="N44" s="10"/>
      <c r="O44" s="13"/>
      <c r="P44" s="10"/>
      <c r="Q44" s="13"/>
      <c r="R44" s="58"/>
      <c r="S44" s="13"/>
      <c r="T44" s="10"/>
      <c r="U44" s="13"/>
      <c r="V44" s="10"/>
      <c r="W44" s="13"/>
      <c r="X44" s="59"/>
      <c r="Y44" s="13"/>
      <c r="Z44" s="59"/>
      <c r="AA44" s="13"/>
      <c r="AB44" s="8"/>
      <c r="AC44" s="12"/>
      <c r="AD44" s="8"/>
      <c r="AE44" s="12"/>
      <c r="AF44" s="8"/>
      <c r="AG44" s="12"/>
    </row>
    <row r="45" spans="1:33" ht="18" customHeight="1" x14ac:dyDescent="0.2">
      <c r="B45" s="130"/>
      <c r="C45" s="9"/>
      <c r="D45" s="9"/>
      <c r="E45" s="50"/>
      <c r="F45" s="9"/>
      <c r="G45" s="8"/>
      <c r="H45" s="18" t="str">
        <f>IF(G45="","",SUMPRODUCT(IF(J45="",0,INDEX('Appendix 1 Rules'!$B$2:$B$16,MATCH(G45,'Appendix 1 Rules'!$A$2:$A$16))))+(IF(L45="",0,INDEX('Appendix 1 Rules'!$C$2:$C$16,MATCH(G45,'Appendix 1 Rules'!$A$2:$A$16))))+(IF(N45="",0,INDEX('Appendix 1 Rules'!$D$2:$D$16,MATCH(G45,'Appendix 1 Rules'!$A$2:$A$16))))+(IF(P45="",0,INDEX('Appendix 1 Rules'!$E$2:$E$16,MATCH(G45,'Appendix 1 Rules'!$A$2:$A$16))))+(IF(R45="",0,INDEX('Appendix 1 Rules'!$F$2:$F$16,MATCH(G45,'Appendix 1 Rules'!$A$2:$A$16))))+(IF(T45="",0,INDEX('Appendix 1 Rules'!$G$2:$G$16,MATCH(G45,'Appendix 1 Rules'!$A$2:$A$16))))+(IF(V45="",0,INDEX('Appendix 1 Rules'!$H$2:$H$16,MATCH(G45,'Appendix 1 Rules'!$A$2:$A$16))))+(IF(X45="",0,INDEX('Appendix 1 Rules'!$I$2:$I$16,MATCH(G45,'Appendix 1 Rules'!$A$2:$A$16))))+(IF(Z45="",0,INDEX('Appendix 1 Rules'!$J$2:$J$16,MATCH(G45,'Appendix 1 Rules'!$A$2:$A$16))))+(IF(AB45="",0,INDEX('Appendix 1 Rules'!$K$2:$K$16,MATCH(G45,'Appendix 1 Rules'!$A$2:$A$16))))+(IF(AD45="",0,INDEX('Appendix 1 Rules'!$L$2:$L$16,MATCH(G45,'Appendix 1 Rules'!$A$2:$A$16))))+(IF(AF45="",0,INDEX('Appendix 1 Rules'!$M$2:$M$16,MATCH(G45,'Appendix 1 Rules'!$A$2:$A$16))))+IF(G45="b1",VLOOKUP(G45,'Appendix 1 Rules'!$A$1:$N$16,14))+IF(G45="b2",VLOOKUP(G45,'Appendix 1 Rules'!$A$1:$N$16,14))+IF(G45="d",VLOOKUP(G45,'Appendix 1 Rules'!$A$1:$N$16,14))+IF(G45="f1",VLOOKUP(G45,'Appendix 1 Rules'!$A$1:$N$16,14))+IF(G45="f2",VLOOKUP(G45,'Appendix 1 Rules'!$A$1:$N$16,14))+IF(G45="g",VLOOKUP(G45,'Appendix 1 Rules'!$A$1:$N$16,14))+IF(G45="h",VLOOKUP(G45,'Appendix 1 Rules'!$A$1:$N$16,14))+IF(G45="i1",VLOOKUP(G45,'Appendix 1 Rules'!$A$1:$N$16,14))+IF(G45="i2",VLOOKUP(G45,'Appendix 1 Rules'!$A$1:$N$16,14))+IF(G45="j",VLOOKUP(G45,'Appendix 1 Rules'!$A$1:$N$16,14))+IF(G45="k",VLOOKUP(G45,'Appendix 1 Rules'!$A$1:$N$16,14)))</f>
        <v/>
      </c>
      <c r="I45" s="52" t="str">
        <f>IF(G45="","",IF(OR(G45="b1",G45="b2",G45="d",G45="f1",G45="f2",G45="h",G45="i1",G45="i2",G45="j",G45="k"),MIN(H45,VLOOKUP(G45,'Appx 1 (Res) Rules'!$A:$D,4,0)),MIN(H45,VLOOKUP(G45,'Appx 1 (Res) Rules'!$A:$D,4,0),SUMPRODUCT(IF(J45="",0,INDEX('Appendix 1 Rules'!$B$2:$B$16,MATCH(G45,'Appendix 1 Rules'!$A$2:$A$16))))+(IF(L45="",0,INDEX('Appendix 1 Rules'!$C$2:$C$16,MATCH(G45,'Appendix 1 Rules'!$A$2:$A$16))))+(IF(N45="",0,INDEX('Appendix 1 Rules'!$D$2:$D$16,MATCH(G45,'Appendix 1 Rules'!$A$2:$A$16))))+(IF(P45="",0,INDEX('Appendix 1 Rules'!$E$2:$E$16,MATCH(G45,'Appendix 1 Rules'!$A$2:$A$16))))+(IF(R45="",0,INDEX('Appendix 1 Rules'!$F$2:$F$16,MATCH(G45,'Appendix 1 Rules'!$A$2:$A$16))))+(IF(T45="",0,INDEX('Appendix 1 Rules'!$G$2:$G$16,MATCH(G45,'Appendix 1 Rules'!$A$2:$A$16))))+(IF(V45="",0,INDEX('Appendix 1 Rules'!$H$2:$H$16,MATCH(G45,'Appendix 1 Rules'!$A$2:$A$16))))+(IF(X45="",0,INDEX('Appendix 1 Rules'!$I$2:$I$16,MATCH(G45,'Appendix 1 Rules'!$A$2:$A$16))))+(IF(Z45="",0,INDEX('Appendix 1 Rules'!$J$2:$J$16,MATCH(G45,'Appendix 1 Rules'!$A$2:$A$16))))+(IF(AB45="",0,INDEX('Appendix 1 Rules'!$K$2:$K$16,MATCH(G45,'Appendix 1 Rules'!$A$2:$A$16))))+(IF(AD45="",0,INDEX('Appendix 1 Rules'!$L$2:$L$16,MATCH(G45,'Appendix 1 Rules'!$A$2:$A$16))))+(IF(AF45="",0,INDEX('Appendix 1 Rules'!$M$2:$M$16,MATCH(G45,'Appendix 1 Rules'!$A$2:$A$16))))+IF(G45="b1",VLOOKUP(G45,'Appendix 1 Rules'!$A$1:$N$16,14))+IF(G45="b2",VLOOKUP(G45,'Appendix 1 Rules'!$A$1:$N$16,14))+IF(G45="d",VLOOKUP(G45,'Appendix 1 Rules'!$A$1:$N$16,14))+IF(G45="f1",VLOOKUP(G45,'Appendix 1 Rules'!$A$1:$N$16,14))+IF(G45="f2",VLOOKUP(G45,'Appendix 1 Rules'!$A$1:$N$16,14))+IF(G45="g",VLOOKUP(G45,'Appendix 1 Rules'!$A$1:$N$16,14))+IF(G45="h",VLOOKUP(G45,'Appendix 1 Rules'!$A$1:$N$16,14))+IF(G45="i1",VLOOKUP(G45,'Appendix 1 Rules'!$A$1:$N$16,14))+IF(G45="i2",VLOOKUP(G45,'Appendix 1 Rules'!$A$1:$N$16,14))+IF(G45="j",VLOOKUP(G45,'Appendix 1 Rules'!$A$1:$N$16,14))+IF(G45="k",VLOOKUP(G45,'Appendix 1 Rules'!$A$1:$N$16,14)))))</f>
        <v/>
      </c>
      <c r="J45" s="11"/>
      <c r="K45" s="12"/>
      <c r="L45" s="11"/>
      <c r="M45" s="12"/>
      <c r="N45" s="11"/>
      <c r="O45" s="12"/>
      <c r="P45" s="11"/>
      <c r="Q45" s="12"/>
      <c r="R45" s="11"/>
      <c r="S45" s="12"/>
      <c r="T45" s="11"/>
      <c r="U45" s="12"/>
      <c r="V45" s="11"/>
      <c r="W45" s="12"/>
      <c r="X45" s="11"/>
      <c r="Y45" s="12"/>
      <c r="Z45" s="11"/>
      <c r="AA45" s="12"/>
      <c r="AB45" s="8"/>
      <c r="AC45" s="12"/>
      <c r="AD45" s="8"/>
      <c r="AE45" s="12"/>
      <c r="AF45" s="8"/>
      <c r="AG45" s="12"/>
    </row>
    <row r="46" spans="1:33" ht="18" customHeight="1" x14ac:dyDescent="0.2">
      <c r="B46" s="130"/>
      <c r="C46" s="9"/>
      <c r="D46" s="9"/>
      <c r="E46" s="50"/>
      <c r="F46" s="9"/>
      <c r="G46" s="8"/>
      <c r="H46" s="18" t="str">
        <f>IF(G46="","",SUMPRODUCT(IF(J46="",0,INDEX('Appendix 1 Rules'!$B$2:$B$16,MATCH(G46,'Appendix 1 Rules'!$A$2:$A$16))))+(IF(L46="",0,INDEX('Appendix 1 Rules'!$C$2:$C$16,MATCH(G46,'Appendix 1 Rules'!$A$2:$A$16))))+(IF(N46="",0,INDEX('Appendix 1 Rules'!$D$2:$D$16,MATCH(G46,'Appendix 1 Rules'!$A$2:$A$16))))+(IF(P46="",0,INDEX('Appendix 1 Rules'!$E$2:$E$16,MATCH(G46,'Appendix 1 Rules'!$A$2:$A$16))))+(IF(R46="",0,INDEX('Appendix 1 Rules'!$F$2:$F$16,MATCH(G46,'Appendix 1 Rules'!$A$2:$A$16))))+(IF(T46="",0,INDEX('Appendix 1 Rules'!$G$2:$G$16,MATCH(G46,'Appendix 1 Rules'!$A$2:$A$16))))+(IF(V46="",0,INDEX('Appendix 1 Rules'!$H$2:$H$16,MATCH(G46,'Appendix 1 Rules'!$A$2:$A$16))))+(IF(X46="",0,INDEX('Appendix 1 Rules'!$I$2:$I$16,MATCH(G46,'Appendix 1 Rules'!$A$2:$A$16))))+(IF(Z46="",0,INDEX('Appendix 1 Rules'!$J$2:$J$16,MATCH(G46,'Appendix 1 Rules'!$A$2:$A$16))))+(IF(AB46="",0,INDEX('Appendix 1 Rules'!$K$2:$K$16,MATCH(G46,'Appendix 1 Rules'!$A$2:$A$16))))+(IF(AD46="",0,INDEX('Appendix 1 Rules'!$L$2:$L$16,MATCH(G46,'Appendix 1 Rules'!$A$2:$A$16))))+(IF(AF46="",0,INDEX('Appendix 1 Rules'!$M$2:$M$16,MATCH(G46,'Appendix 1 Rules'!$A$2:$A$16))))+IF(G46="b1",VLOOKUP(G46,'Appendix 1 Rules'!$A$1:$N$16,14))+IF(G46="b2",VLOOKUP(G46,'Appendix 1 Rules'!$A$1:$N$16,14))+IF(G46="d",VLOOKUP(G46,'Appendix 1 Rules'!$A$1:$N$16,14))+IF(G46="f1",VLOOKUP(G46,'Appendix 1 Rules'!$A$1:$N$16,14))+IF(G46="f2",VLOOKUP(G46,'Appendix 1 Rules'!$A$1:$N$16,14))+IF(G46="g",VLOOKUP(G46,'Appendix 1 Rules'!$A$1:$N$16,14))+IF(G46="h",VLOOKUP(G46,'Appendix 1 Rules'!$A$1:$N$16,14))+IF(G46="i1",VLOOKUP(G46,'Appendix 1 Rules'!$A$1:$N$16,14))+IF(G46="i2",VLOOKUP(G46,'Appendix 1 Rules'!$A$1:$N$16,14))+IF(G46="j",VLOOKUP(G46,'Appendix 1 Rules'!$A$1:$N$16,14))+IF(G46="k",VLOOKUP(G46,'Appendix 1 Rules'!$A$1:$N$16,14)))</f>
        <v/>
      </c>
      <c r="I46" s="52" t="str">
        <f>IF(G46="","",IF(OR(G46="b1",G46="b2",G46="d",G46="f1",G46="f2",G46="h",G46="i1",G46="i2",G46="j",G46="k"),MIN(H46,VLOOKUP(G46,'Appx 1 (Res) Rules'!$A:$D,4,0)),MIN(H46,VLOOKUP(G46,'Appx 1 (Res) Rules'!$A:$D,4,0),SUMPRODUCT(IF(J46="",0,INDEX('Appendix 1 Rules'!$B$2:$B$16,MATCH(G46,'Appendix 1 Rules'!$A$2:$A$16))))+(IF(L46="",0,INDEX('Appendix 1 Rules'!$C$2:$C$16,MATCH(G46,'Appendix 1 Rules'!$A$2:$A$16))))+(IF(N46="",0,INDEX('Appendix 1 Rules'!$D$2:$D$16,MATCH(G46,'Appendix 1 Rules'!$A$2:$A$16))))+(IF(P46="",0,INDEX('Appendix 1 Rules'!$E$2:$E$16,MATCH(G46,'Appendix 1 Rules'!$A$2:$A$16))))+(IF(R46="",0,INDEX('Appendix 1 Rules'!$F$2:$F$16,MATCH(G46,'Appendix 1 Rules'!$A$2:$A$16))))+(IF(T46="",0,INDEX('Appendix 1 Rules'!$G$2:$G$16,MATCH(G46,'Appendix 1 Rules'!$A$2:$A$16))))+(IF(V46="",0,INDEX('Appendix 1 Rules'!$H$2:$H$16,MATCH(G46,'Appendix 1 Rules'!$A$2:$A$16))))+(IF(X46="",0,INDEX('Appendix 1 Rules'!$I$2:$I$16,MATCH(G46,'Appendix 1 Rules'!$A$2:$A$16))))+(IF(Z46="",0,INDEX('Appendix 1 Rules'!$J$2:$J$16,MATCH(G46,'Appendix 1 Rules'!$A$2:$A$16))))+(IF(AB46="",0,INDEX('Appendix 1 Rules'!$K$2:$K$16,MATCH(G46,'Appendix 1 Rules'!$A$2:$A$16))))+(IF(AD46="",0,INDEX('Appendix 1 Rules'!$L$2:$L$16,MATCH(G46,'Appendix 1 Rules'!$A$2:$A$16))))+(IF(AF46="",0,INDEX('Appendix 1 Rules'!$M$2:$M$16,MATCH(G46,'Appendix 1 Rules'!$A$2:$A$16))))+IF(G46="b1",VLOOKUP(G46,'Appendix 1 Rules'!$A$1:$N$16,14))+IF(G46="b2",VLOOKUP(G46,'Appendix 1 Rules'!$A$1:$N$16,14))+IF(G46="d",VLOOKUP(G46,'Appendix 1 Rules'!$A$1:$N$16,14))+IF(G46="f1",VLOOKUP(G46,'Appendix 1 Rules'!$A$1:$N$16,14))+IF(G46="f2",VLOOKUP(G46,'Appendix 1 Rules'!$A$1:$N$16,14))+IF(G46="g",VLOOKUP(G46,'Appendix 1 Rules'!$A$1:$N$16,14))+IF(G46="h",VLOOKUP(G46,'Appendix 1 Rules'!$A$1:$N$16,14))+IF(G46="i1",VLOOKUP(G46,'Appendix 1 Rules'!$A$1:$N$16,14))+IF(G46="i2",VLOOKUP(G46,'Appendix 1 Rules'!$A$1:$N$16,14))+IF(G46="j",VLOOKUP(G46,'Appendix 1 Rules'!$A$1:$N$16,14))+IF(G46="k",VLOOKUP(G46,'Appendix 1 Rules'!$A$1:$N$16,14)))))</f>
        <v/>
      </c>
      <c r="J46" s="10"/>
      <c r="K46" s="13"/>
      <c r="L46" s="10"/>
      <c r="M46" s="13"/>
      <c r="N46" s="10"/>
      <c r="O46" s="13"/>
      <c r="P46" s="10"/>
      <c r="Q46" s="13"/>
      <c r="R46" s="58"/>
      <c r="S46" s="13"/>
      <c r="T46" s="10"/>
      <c r="U46" s="13"/>
      <c r="V46" s="10"/>
      <c r="W46" s="13"/>
      <c r="X46" s="59"/>
      <c r="Y46" s="13"/>
      <c r="Z46" s="59"/>
      <c r="AA46" s="13"/>
      <c r="AB46" s="8"/>
      <c r="AC46" s="12"/>
      <c r="AD46" s="8"/>
      <c r="AE46" s="12"/>
      <c r="AF46" s="8"/>
      <c r="AG46" s="12"/>
    </row>
    <row r="47" spans="1:33" ht="18" customHeight="1" x14ac:dyDescent="0.2">
      <c r="B47" s="130"/>
      <c r="C47" s="9"/>
      <c r="D47" s="9"/>
      <c r="E47" s="50"/>
      <c r="F47" s="9"/>
      <c r="G47" s="8"/>
      <c r="H47" s="18" t="str">
        <f>IF(G47="","",SUMPRODUCT(IF(J47="",0,INDEX('Appendix 1 Rules'!$B$2:$B$16,MATCH(G47,'Appendix 1 Rules'!$A$2:$A$16))))+(IF(L47="",0,INDEX('Appendix 1 Rules'!$C$2:$C$16,MATCH(G47,'Appendix 1 Rules'!$A$2:$A$16))))+(IF(N47="",0,INDEX('Appendix 1 Rules'!$D$2:$D$16,MATCH(G47,'Appendix 1 Rules'!$A$2:$A$16))))+(IF(P47="",0,INDEX('Appendix 1 Rules'!$E$2:$E$16,MATCH(G47,'Appendix 1 Rules'!$A$2:$A$16))))+(IF(R47="",0,INDEX('Appendix 1 Rules'!$F$2:$F$16,MATCH(G47,'Appendix 1 Rules'!$A$2:$A$16))))+(IF(T47="",0,INDEX('Appendix 1 Rules'!$G$2:$G$16,MATCH(G47,'Appendix 1 Rules'!$A$2:$A$16))))+(IF(V47="",0,INDEX('Appendix 1 Rules'!$H$2:$H$16,MATCH(G47,'Appendix 1 Rules'!$A$2:$A$16))))+(IF(X47="",0,INDEX('Appendix 1 Rules'!$I$2:$I$16,MATCH(G47,'Appendix 1 Rules'!$A$2:$A$16))))+(IF(Z47="",0,INDEX('Appendix 1 Rules'!$J$2:$J$16,MATCH(G47,'Appendix 1 Rules'!$A$2:$A$16))))+(IF(AB47="",0,INDEX('Appendix 1 Rules'!$K$2:$K$16,MATCH(G47,'Appendix 1 Rules'!$A$2:$A$16))))+(IF(AD47="",0,INDEX('Appendix 1 Rules'!$L$2:$L$16,MATCH(G47,'Appendix 1 Rules'!$A$2:$A$16))))+(IF(AF47="",0,INDEX('Appendix 1 Rules'!$M$2:$M$16,MATCH(G47,'Appendix 1 Rules'!$A$2:$A$16))))+IF(G47="b1",VLOOKUP(G47,'Appendix 1 Rules'!$A$1:$N$16,14))+IF(G47="b2",VLOOKUP(G47,'Appendix 1 Rules'!$A$1:$N$16,14))+IF(G47="d",VLOOKUP(G47,'Appendix 1 Rules'!$A$1:$N$16,14))+IF(G47="f1",VLOOKUP(G47,'Appendix 1 Rules'!$A$1:$N$16,14))+IF(G47="f2",VLOOKUP(G47,'Appendix 1 Rules'!$A$1:$N$16,14))+IF(G47="g",VLOOKUP(G47,'Appendix 1 Rules'!$A$1:$N$16,14))+IF(G47="h",VLOOKUP(G47,'Appendix 1 Rules'!$A$1:$N$16,14))+IF(G47="i1",VLOOKUP(G47,'Appendix 1 Rules'!$A$1:$N$16,14))+IF(G47="i2",VLOOKUP(G47,'Appendix 1 Rules'!$A$1:$N$16,14))+IF(G47="j",VLOOKUP(G47,'Appendix 1 Rules'!$A$1:$N$16,14))+IF(G47="k",VLOOKUP(G47,'Appendix 1 Rules'!$A$1:$N$16,14)))</f>
        <v/>
      </c>
      <c r="I47" s="52" t="str">
        <f>IF(G47="","",IF(OR(G47="b1",G47="b2",G47="d",G47="f1",G47="f2",G47="h",G47="i1",G47="i2",G47="j",G47="k"),MIN(H47,VLOOKUP(G47,'Appx 1 (Res) Rules'!$A:$D,4,0)),MIN(H47,VLOOKUP(G47,'Appx 1 (Res) Rules'!$A:$D,4,0),SUMPRODUCT(IF(J47="",0,INDEX('Appendix 1 Rules'!$B$2:$B$16,MATCH(G47,'Appendix 1 Rules'!$A$2:$A$16))))+(IF(L47="",0,INDEX('Appendix 1 Rules'!$C$2:$C$16,MATCH(G47,'Appendix 1 Rules'!$A$2:$A$16))))+(IF(N47="",0,INDEX('Appendix 1 Rules'!$D$2:$D$16,MATCH(G47,'Appendix 1 Rules'!$A$2:$A$16))))+(IF(P47="",0,INDEX('Appendix 1 Rules'!$E$2:$E$16,MATCH(G47,'Appendix 1 Rules'!$A$2:$A$16))))+(IF(R47="",0,INDEX('Appendix 1 Rules'!$F$2:$F$16,MATCH(G47,'Appendix 1 Rules'!$A$2:$A$16))))+(IF(T47="",0,INDEX('Appendix 1 Rules'!$G$2:$G$16,MATCH(G47,'Appendix 1 Rules'!$A$2:$A$16))))+(IF(V47="",0,INDEX('Appendix 1 Rules'!$H$2:$H$16,MATCH(G47,'Appendix 1 Rules'!$A$2:$A$16))))+(IF(X47="",0,INDEX('Appendix 1 Rules'!$I$2:$I$16,MATCH(G47,'Appendix 1 Rules'!$A$2:$A$16))))+(IF(Z47="",0,INDEX('Appendix 1 Rules'!$J$2:$J$16,MATCH(G47,'Appendix 1 Rules'!$A$2:$A$16))))+(IF(AB47="",0,INDEX('Appendix 1 Rules'!$K$2:$K$16,MATCH(G47,'Appendix 1 Rules'!$A$2:$A$16))))+(IF(AD47="",0,INDEX('Appendix 1 Rules'!$L$2:$L$16,MATCH(G47,'Appendix 1 Rules'!$A$2:$A$16))))+(IF(AF47="",0,INDEX('Appendix 1 Rules'!$M$2:$M$16,MATCH(G47,'Appendix 1 Rules'!$A$2:$A$16))))+IF(G47="b1",VLOOKUP(G47,'Appendix 1 Rules'!$A$1:$N$16,14))+IF(G47="b2",VLOOKUP(G47,'Appendix 1 Rules'!$A$1:$N$16,14))+IF(G47="d",VLOOKUP(G47,'Appendix 1 Rules'!$A$1:$N$16,14))+IF(G47="f1",VLOOKUP(G47,'Appendix 1 Rules'!$A$1:$N$16,14))+IF(G47="f2",VLOOKUP(G47,'Appendix 1 Rules'!$A$1:$N$16,14))+IF(G47="g",VLOOKUP(G47,'Appendix 1 Rules'!$A$1:$N$16,14))+IF(G47="h",VLOOKUP(G47,'Appendix 1 Rules'!$A$1:$N$16,14))+IF(G47="i1",VLOOKUP(G47,'Appendix 1 Rules'!$A$1:$N$16,14))+IF(G47="i2",VLOOKUP(G47,'Appendix 1 Rules'!$A$1:$N$16,14))+IF(G47="j",VLOOKUP(G47,'Appendix 1 Rules'!$A$1:$N$16,14))+IF(G47="k",VLOOKUP(G47,'Appendix 1 Rules'!$A$1:$N$16,14)))))</f>
        <v/>
      </c>
      <c r="J47" s="11"/>
      <c r="K47" s="12"/>
      <c r="L47" s="11"/>
      <c r="M47" s="12"/>
      <c r="N47" s="11"/>
      <c r="O47" s="12"/>
      <c r="P47" s="11"/>
      <c r="Q47" s="12"/>
      <c r="R47" s="11"/>
      <c r="S47" s="12"/>
      <c r="T47" s="11"/>
      <c r="U47" s="12"/>
      <c r="V47" s="11"/>
      <c r="W47" s="12"/>
      <c r="X47" s="11"/>
      <c r="Y47" s="12"/>
      <c r="Z47" s="11"/>
      <c r="AA47" s="12"/>
      <c r="AB47" s="8"/>
      <c r="AC47" s="12"/>
      <c r="AD47" s="8"/>
      <c r="AE47" s="12"/>
      <c r="AF47" s="8"/>
      <c r="AG47" s="12"/>
    </row>
    <row r="48" spans="1:33" ht="18" customHeight="1" x14ac:dyDescent="0.2">
      <c r="B48" s="130"/>
      <c r="C48" s="9"/>
      <c r="D48" s="9"/>
      <c r="E48" s="50"/>
      <c r="F48" s="9"/>
      <c r="G48" s="8"/>
      <c r="H48" s="18" t="str">
        <f>IF(G48="","",SUMPRODUCT(IF(J48="",0,INDEX('Appendix 1 Rules'!$B$2:$B$16,MATCH(G48,'Appendix 1 Rules'!$A$2:$A$16))))+(IF(L48="",0,INDEX('Appendix 1 Rules'!$C$2:$C$16,MATCH(G48,'Appendix 1 Rules'!$A$2:$A$16))))+(IF(N48="",0,INDEX('Appendix 1 Rules'!$D$2:$D$16,MATCH(G48,'Appendix 1 Rules'!$A$2:$A$16))))+(IF(P48="",0,INDEX('Appendix 1 Rules'!$E$2:$E$16,MATCH(G48,'Appendix 1 Rules'!$A$2:$A$16))))+(IF(R48="",0,INDEX('Appendix 1 Rules'!$F$2:$F$16,MATCH(G48,'Appendix 1 Rules'!$A$2:$A$16))))+(IF(T48="",0,INDEX('Appendix 1 Rules'!$G$2:$G$16,MATCH(G48,'Appendix 1 Rules'!$A$2:$A$16))))+(IF(V48="",0,INDEX('Appendix 1 Rules'!$H$2:$H$16,MATCH(G48,'Appendix 1 Rules'!$A$2:$A$16))))+(IF(X48="",0,INDEX('Appendix 1 Rules'!$I$2:$I$16,MATCH(G48,'Appendix 1 Rules'!$A$2:$A$16))))+(IF(Z48="",0,INDEX('Appendix 1 Rules'!$J$2:$J$16,MATCH(G48,'Appendix 1 Rules'!$A$2:$A$16))))+(IF(AB48="",0,INDEX('Appendix 1 Rules'!$K$2:$K$16,MATCH(G48,'Appendix 1 Rules'!$A$2:$A$16))))+(IF(AD48="",0,INDEX('Appendix 1 Rules'!$L$2:$L$16,MATCH(G48,'Appendix 1 Rules'!$A$2:$A$16))))+(IF(AF48="",0,INDEX('Appendix 1 Rules'!$M$2:$M$16,MATCH(G48,'Appendix 1 Rules'!$A$2:$A$16))))+IF(G48="b1",VLOOKUP(G48,'Appendix 1 Rules'!$A$1:$N$16,14))+IF(G48="b2",VLOOKUP(G48,'Appendix 1 Rules'!$A$1:$N$16,14))+IF(G48="d",VLOOKUP(G48,'Appendix 1 Rules'!$A$1:$N$16,14))+IF(G48="f1",VLOOKUP(G48,'Appendix 1 Rules'!$A$1:$N$16,14))+IF(G48="f2",VLOOKUP(G48,'Appendix 1 Rules'!$A$1:$N$16,14))+IF(G48="g",VLOOKUP(G48,'Appendix 1 Rules'!$A$1:$N$16,14))+IF(G48="h",VLOOKUP(G48,'Appendix 1 Rules'!$A$1:$N$16,14))+IF(G48="i1",VLOOKUP(G48,'Appendix 1 Rules'!$A$1:$N$16,14))+IF(G48="i2",VLOOKUP(G48,'Appendix 1 Rules'!$A$1:$N$16,14))+IF(G48="j",VLOOKUP(G48,'Appendix 1 Rules'!$A$1:$N$16,14))+IF(G48="k",VLOOKUP(G48,'Appendix 1 Rules'!$A$1:$N$16,14)))</f>
        <v/>
      </c>
      <c r="I48" s="52" t="str">
        <f>IF(G48="","",IF(OR(G48="b1",G48="b2",G48="d",G48="f1",G48="f2",G48="h",G48="i1",G48="i2",G48="j",G48="k"),MIN(H48,VLOOKUP(G48,'Appx 1 (Res) Rules'!$A:$D,4,0)),MIN(H48,VLOOKUP(G48,'Appx 1 (Res) Rules'!$A:$D,4,0),SUMPRODUCT(IF(J48="",0,INDEX('Appendix 1 Rules'!$B$2:$B$16,MATCH(G48,'Appendix 1 Rules'!$A$2:$A$16))))+(IF(L48="",0,INDEX('Appendix 1 Rules'!$C$2:$C$16,MATCH(G48,'Appendix 1 Rules'!$A$2:$A$16))))+(IF(N48="",0,INDEX('Appendix 1 Rules'!$D$2:$D$16,MATCH(G48,'Appendix 1 Rules'!$A$2:$A$16))))+(IF(P48="",0,INDEX('Appendix 1 Rules'!$E$2:$E$16,MATCH(G48,'Appendix 1 Rules'!$A$2:$A$16))))+(IF(R48="",0,INDEX('Appendix 1 Rules'!$F$2:$F$16,MATCH(G48,'Appendix 1 Rules'!$A$2:$A$16))))+(IF(T48="",0,INDEX('Appendix 1 Rules'!$G$2:$G$16,MATCH(G48,'Appendix 1 Rules'!$A$2:$A$16))))+(IF(V48="",0,INDEX('Appendix 1 Rules'!$H$2:$H$16,MATCH(G48,'Appendix 1 Rules'!$A$2:$A$16))))+(IF(X48="",0,INDEX('Appendix 1 Rules'!$I$2:$I$16,MATCH(G48,'Appendix 1 Rules'!$A$2:$A$16))))+(IF(Z48="",0,INDEX('Appendix 1 Rules'!$J$2:$J$16,MATCH(G48,'Appendix 1 Rules'!$A$2:$A$16))))+(IF(AB48="",0,INDEX('Appendix 1 Rules'!$K$2:$K$16,MATCH(G48,'Appendix 1 Rules'!$A$2:$A$16))))+(IF(AD48="",0,INDEX('Appendix 1 Rules'!$L$2:$L$16,MATCH(G48,'Appendix 1 Rules'!$A$2:$A$16))))+(IF(AF48="",0,INDEX('Appendix 1 Rules'!$M$2:$M$16,MATCH(G48,'Appendix 1 Rules'!$A$2:$A$16))))+IF(G48="b1",VLOOKUP(G48,'Appendix 1 Rules'!$A$1:$N$16,14))+IF(G48="b2",VLOOKUP(G48,'Appendix 1 Rules'!$A$1:$N$16,14))+IF(G48="d",VLOOKUP(G48,'Appendix 1 Rules'!$A$1:$N$16,14))+IF(G48="f1",VLOOKUP(G48,'Appendix 1 Rules'!$A$1:$N$16,14))+IF(G48="f2",VLOOKUP(G48,'Appendix 1 Rules'!$A$1:$N$16,14))+IF(G48="g",VLOOKUP(G48,'Appendix 1 Rules'!$A$1:$N$16,14))+IF(G48="h",VLOOKUP(G48,'Appendix 1 Rules'!$A$1:$N$16,14))+IF(G48="i1",VLOOKUP(G48,'Appendix 1 Rules'!$A$1:$N$16,14))+IF(G48="i2",VLOOKUP(G48,'Appendix 1 Rules'!$A$1:$N$16,14))+IF(G48="j",VLOOKUP(G48,'Appendix 1 Rules'!$A$1:$N$16,14))+IF(G48="k",VLOOKUP(G48,'Appendix 1 Rules'!$A$1:$N$16,14)))))</f>
        <v/>
      </c>
      <c r="J48" s="10"/>
      <c r="K48" s="13"/>
      <c r="L48" s="10"/>
      <c r="M48" s="13"/>
      <c r="N48" s="10"/>
      <c r="O48" s="13"/>
      <c r="P48" s="10"/>
      <c r="Q48" s="13"/>
      <c r="R48" s="58"/>
      <c r="S48" s="13"/>
      <c r="T48" s="10"/>
      <c r="U48" s="13"/>
      <c r="V48" s="10"/>
      <c r="W48" s="13"/>
      <c r="X48" s="59"/>
      <c r="Y48" s="13"/>
      <c r="Z48" s="59"/>
      <c r="AA48" s="13"/>
      <c r="AB48" s="8"/>
      <c r="AC48" s="12"/>
      <c r="AD48" s="8"/>
      <c r="AE48" s="12"/>
      <c r="AF48" s="8"/>
      <c r="AG48" s="12"/>
    </row>
    <row r="49" spans="1:33" ht="18" customHeight="1" x14ac:dyDescent="0.2">
      <c r="B49" s="130"/>
      <c r="C49" s="9"/>
      <c r="D49" s="9"/>
      <c r="E49" s="50"/>
      <c r="F49" s="9"/>
      <c r="G49" s="8"/>
      <c r="H49" s="18" t="str">
        <f>IF(G49="","",SUMPRODUCT(IF(J49="",0,INDEX('Appendix 1 Rules'!$B$2:$B$16,MATCH(G49,'Appendix 1 Rules'!$A$2:$A$16))))+(IF(L49="",0,INDEX('Appendix 1 Rules'!$C$2:$C$16,MATCH(G49,'Appendix 1 Rules'!$A$2:$A$16))))+(IF(N49="",0,INDEX('Appendix 1 Rules'!$D$2:$D$16,MATCH(G49,'Appendix 1 Rules'!$A$2:$A$16))))+(IF(P49="",0,INDEX('Appendix 1 Rules'!$E$2:$E$16,MATCH(G49,'Appendix 1 Rules'!$A$2:$A$16))))+(IF(R49="",0,INDEX('Appendix 1 Rules'!$F$2:$F$16,MATCH(G49,'Appendix 1 Rules'!$A$2:$A$16))))+(IF(T49="",0,INDEX('Appendix 1 Rules'!$G$2:$G$16,MATCH(G49,'Appendix 1 Rules'!$A$2:$A$16))))+(IF(V49="",0,INDEX('Appendix 1 Rules'!$H$2:$H$16,MATCH(G49,'Appendix 1 Rules'!$A$2:$A$16))))+(IF(X49="",0,INDEX('Appendix 1 Rules'!$I$2:$I$16,MATCH(G49,'Appendix 1 Rules'!$A$2:$A$16))))+(IF(Z49="",0,INDEX('Appendix 1 Rules'!$J$2:$J$16,MATCH(G49,'Appendix 1 Rules'!$A$2:$A$16))))+(IF(AB49="",0,INDEX('Appendix 1 Rules'!$K$2:$K$16,MATCH(G49,'Appendix 1 Rules'!$A$2:$A$16))))+(IF(AD49="",0,INDEX('Appendix 1 Rules'!$L$2:$L$16,MATCH(G49,'Appendix 1 Rules'!$A$2:$A$16))))+(IF(AF49="",0,INDEX('Appendix 1 Rules'!$M$2:$M$16,MATCH(G49,'Appendix 1 Rules'!$A$2:$A$16))))+IF(G49="b1",VLOOKUP(G49,'Appendix 1 Rules'!$A$1:$N$16,14))+IF(G49="b2",VLOOKUP(G49,'Appendix 1 Rules'!$A$1:$N$16,14))+IF(G49="d",VLOOKUP(G49,'Appendix 1 Rules'!$A$1:$N$16,14))+IF(G49="f1",VLOOKUP(G49,'Appendix 1 Rules'!$A$1:$N$16,14))+IF(G49="f2",VLOOKUP(G49,'Appendix 1 Rules'!$A$1:$N$16,14))+IF(G49="g",VLOOKUP(G49,'Appendix 1 Rules'!$A$1:$N$16,14))+IF(G49="h",VLOOKUP(G49,'Appendix 1 Rules'!$A$1:$N$16,14))+IF(G49="i1",VLOOKUP(G49,'Appendix 1 Rules'!$A$1:$N$16,14))+IF(G49="i2",VLOOKUP(G49,'Appendix 1 Rules'!$A$1:$N$16,14))+IF(G49="j",VLOOKUP(G49,'Appendix 1 Rules'!$A$1:$N$16,14))+IF(G49="k",VLOOKUP(G49,'Appendix 1 Rules'!$A$1:$N$16,14)))</f>
        <v/>
      </c>
      <c r="I49" s="52" t="str">
        <f>IF(G49="","",IF(OR(G49="b1",G49="b2",G49="d",G49="f1",G49="f2",G49="h",G49="i1",G49="i2",G49="j",G49="k"),MIN(H49,VLOOKUP(G49,'Appx 1 (Res) Rules'!$A:$D,4,0)),MIN(H49,VLOOKUP(G49,'Appx 1 (Res) Rules'!$A:$D,4,0),SUMPRODUCT(IF(J49="",0,INDEX('Appendix 1 Rules'!$B$2:$B$16,MATCH(G49,'Appendix 1 Rules'!$A$2:$A$16))))+(IF(L49="",0,INDEX('Appendix 1 Rules'!$C$2:$C$16,MATCH(G49,'Appendix 1 Rules'!$A$2:$A$16))))+(IF(N49="",0,INDEX('Appendix 1 Rules'!$D$2:$D$16,MATCH(G49,'Appendix 1 Rules'!$A$2:$A$16))))+(IF(P49="",0,INDEX('Appendix 1 Rules'!$E$2:$E$16,MATCH(G49,'Appendix 1 Rules'!$A$2:$A$16))))+(IF(R49="",0,INDEX('Appendix 1 Rules'!$F$2:$F$16,MATCH(G49,'Appendix 1 Rules'!$A$2:$A$16))))+(IF(T49="",0,INDEX('Appendix 1 Rules'!$G$2:$G$16,MATCH(G49,'Appendix 1 Rules'!$A$2:$A$16))))+(IF(V49="",0,INDEX('Appendix 1 Rules'!$H$2:$H$16,MATCH(G49,'Appendix 1 Rules'!$A$2:$A$16))))+(IF(X49="",0,INDEX('Appendix 1 Rules'!$I$2:$I$16,MATCH(G49,'Appendix 1 Rules'!$A$2:$A$16))))+(IF(Z49="",0,INDEX('Appendix 1 Rules'!$J$2:$J$16,MATCH(G49,'Appendix 1 Rules'!$A$2:$A$16))))+(IF(AB49="",0,INDEX('Appendix 1 Rules'!$K$2:$K$16,MATCH(G49,'Appendix 1 Rules'!$A$2:$A$16))))+(IF(AD49="",0,INDEX('Appendix 1 Rules'!$L$2:$L$16,MATCH(G49,'Appendix 1 Rules'!$A$2:$A$16))))+(IF(AF49="",0,INDEX('Appendix 1 Rules'!$M$2:$M$16,MATCH(G49,'Appendix 1 Rules'!$A$2:$A$16))))+IF(G49="b1",VLOOKUP(G49,'Appendix 1 Rules'!$A$1:$N$16,14))+IF(G49="b2",VLOOKUP(G49,'Appendix 1 Rules'!$A$1:$N$16,14))+IF(G49="d",VLOOKUP(G49,'Appendix 1 Rules'!$A$1:$N$16,14))+IF(G49="f1",VLOOKUP(G49,'Appendix 1 Rules'!$A$1:$N$16,14))+IF(G49="f2",VLOOKUP(G49,'Appendix 1 Rules'!$A$1:$N$16,14))+IF(G49="g",VLOOKUP(G49,'Appendix 1 Rules'!$A$1:$N$16,14))+IF(G49="h",VLOOKUP(G49,'Appendix 1 Rules'!$A$1:$N$16,14))+IF(G49="i1",VLOOKUP(G49,'Appendix 1 Rules'!$A$1:$N$16,14))+IF(G49="i2",VLOOKUP(G49,'Appendix 1 Rules'!$A$1:$N$16,14))+IF(G49="j",VLOOKUP(G49,'Appendix 1 Rules'!$A$1:$N$16,14))+IF(G49="k",VLOOKUP(G49,'Appendix 1 Rules'!$A$1:$N$16,14)))))</f>
        <v/>
      </c>
      <c r="J49" s="11"/>
      <c r="K49" s="12"/>
      <c r="L49" s="11"/>
      <c r="M49" s="12"/>
      <c r="N49" s="11"/>
      <c r="O49" s="12"/>
      <c r="P49" s="11"/>
      <c r="Q49" s="12"/>
      <c r="R49" s="11"/>
      <c r="S49" s="12"/>
      <c r="T49" s="11"/>
      <c r="U49" s="12"/>
      <c r="V49" s="11"/>
      <c r="W49" s="12"/>
      <c r="X49" s="11"/>
      <c r="Y49" s="12"/>
      <c r="Z49" s="11"/>
      <c r="AA49" s="12"/>
      <c r="AB49" s="8"/>
      <c r="AC49" s="12"/>
      <c r="AD49" s="8"/>
      <c r="AE49" s="12"/>
      <c r="AF49" s="8"/>
      <c r="AG49" s="12"/>
    </row>
    <row r="50" spans="1:33" ht="18" customHeight="1" x14ac:dyDescent="0.2">
      <c r="B50" s="130"/>
      <c r="C50" s="9"/>
      <c r="D50" s="9"/>
      <c r="E50" s="50"/>
      <c r="F50" s="9"/>
      <c r="G50" s="8"/>
      <c r="H50" s="18" t="str">
        <f>IF(G50="","",SUMPRODUCT(IF(J50="",0,INDEX('Appendix 1 Rules'!$B$2:$B$16,MATCH(G50,'Appendix 1 Rules'!$A$2:$A$16))))+(IF(L50="",0,INDEX('Appendix 1 Rules'!$C$2:$C$16,MATCH(G50,'Appendix 1 Rules'!$A$2:$A$16))))+(IF(N50="",0,INDEX('Appendix 1 Rules'!$D$2:$D$16,MATCH(G50,'Appendix 1 Rules'!$A$2:$A$16))))+(IF(P50="",0,INDEX('Appendix 1 Rules'!$E$2:$E$16,MATCH(G50,'Appendix 1 Rules'!$A$2:$A$16))))+(IF(R50="",0,INDEX('Appendix 1 Rules'!$F$2:$F$16,MATCH(G50,'Appendix 1 Rules'!$A$2:$A$16))))+(IF(T50="",0,INDEX('Appendix 1 Rules'!$G$2:$G$16,MATCH(G50,'Appendix 1 Rules'!$A$2:$A$16))))+(IF(V50="",0,INDEX('Appendix 1 Rules'!$H$2:$H$16,MATCH(G50,'Appendix 1 Rules'!$A$2:$A$16))))+(IF(X50="",0,INDEX('Appendix 1 Rules'!$I$2:$I$16,MATCH(G50,'Appendix 1 Rules'!$A$2:$A$16))))+(IF(Z50="",0,INDEX('Appendix 1 Rules'!$J$2:$J$16,MATCH(G50,'Appendix 1 Rules'!$A$2:$A$16))))+(IF(AB50="",0,INDEX('Appendix 1 Rules'!$K$2:$K$16,MATCH(G50,'Appendix 1 Rules'!$A$2:$A$16))))+(IF(AD50="",0,INDEX('Appendix 1 Rules'!$L$2:$L$16,MATCH(G50,'Appendix 1 Rules'!$A$2:$A$16))))+(IF(AF50="",0,INDEX('Appendix 1 Rules'!$M$2:$M$16,MATCH(G50,'Appendix 1 Rules'!$A$2:$A$16))))+IF(G50="b1",VLOOKUP(G50,'Appendix 1 Rules'!$A$1:$N$16,14))+IF(G50="b2",VLOOKUP(G50,'Appendix 1 Rules'!$A$1:$N$16,14))+IF(G50="d",VLOOKUP(G50,'Appendix 1 Rules'!$A$1:$N$16,14))+IF(G50="f1",VLOOKUP(G50,'Appendix 1 Rules'!$A$1:$N$16,14))+IF(G50="f2",VLOOKUP(G50,'Appendix 1 Rules'!$A$1:$N$16,14))+IF(G50="g",VLOOKUP(G50,'Appendix 1 Rules'!$A$1:$N$16,14))+IF(G50="h",VLOOKUP(G50,'Appendix 1 Rules'!$A$1:$N$16,14))+IF(G50="i1",VLOOKUP(G50,'Appendix 1 Rules'!$A$1:$N$16,14))+IF(G50="i2",VLOOKUP(G50,'Appendix 1 Rules'!$A$1:$N$16,14))+IF(G50="j",VLOOKUP(G50,'Appendix 1 Rules'!$A$1:$N$16,14))+IF(G50="k",VLOOKUP(G50,'Appendix 1 Rules'!$A$1:$N$16,14)))</f>
        <v/>
      </c>
      <c r="I50" s="52" t="str">
        <f>IF(G50="","",IF(OR(G50="b1",G50="b2",G50="d",G50="f1",G50="f2",G50="h",G50="i1",G50="i2",G50="j",G50="k"),MIN(H50,VLOOKUP(G50,'Appx 1 (Res) Rules'!$A:$D,4,0)),MIN(H50,VLOOKUP(G50,'Appx 1 (Res) Rules'!$A:$D,4,0),SUMPRODUCT(IF(J50="",0,INDEX('Appendix 1 Rules'!$B$2:$B$16,MATCH(G50,'Appendix 1 Rules'!$A$2:$A$16))))+(IF(L50="",0,INDEX('Appendix 1 Rules'!$C$2:$C$16,MATCH(G50,'Appendix 1 Rules'!$A$2:$A$16))))+(IF(N50="",0,INDEX('Appendix 1 Rules'!$D$2:$D$16,MATCH(G50,'Appendix 1 Rules'!$A$2:$A$16))))+(IF(P50="",0,INDEX('Appendix 1 Rules'!$E$2:$E$16,MATCH(G50,'Appendix 1 Rules'!$A$2:$A$16))))+(IF(R50="",0,INDEX('Appendix 1 Rules'!$F$2:$F$16,MATCH(G50,'Appendix 1 Rules'!$A$2:$A$16))))+(IF(T50="",0,INDEX('Appendix 1 Rules'!$G$2:$G$16,MATCH(G50,'Appendix 1 Rules'!$A$2:$A$16))))+(IF(V50="",0,INDEX('Appendix 1 Rules'!$H$2:$H$16,MATCH(G50,'Appendix 1 Rules'!$A$2:$A$16))))+(IF(X50="",0,INDEX('Appendix 1 Rules'!$I$2:$I$16,MATCH(G50,'Appendix 1 Rules'!$A$2:$A$16))))+(IF(Z50="",0,INDEX('Appendix 1 Rules'!$J$2:$J$16,MATCH(G50,'Appendix 1 Rules'!$A$2:$A$16))))+(IF(AB50="",0,INDEX('Appendix 1 Rules'!$K$2:$K$16,MATCH(G50,'Appendix 1 Rules'!$A$2:$A$16))))+(IF(AD50="",0,INDEX('Appendix 1 Rules'!$L$2:$L$16,MATCH(G50,'Appendix 1 Rules'!$A$2:$A$16))))+(IF(AF50="",0,INDEX('Appendix 1 Rules'!$M$2:$M$16,MATCH(G50,'Appendix 1 Rules'!$A$2:$A$16))))+IF(G50="b1",VLOOKUP(G50,'Appendix 1 Rules'!$A$1:$N$16,14))+IF(G50="b2",VLOOKUP(G50,'Appendix 1 Rules'!$A$1:$N$16,14))+IF(G50="d",VLOOKUP(G50,'Appendix 1 Rules'!$A$1:$N$16,14))+IF(G50="f1",VLOOKUP(G50,'Appendix 1 Rules'!$A$1:$N$16,14))+IF(G50="f2",VLOOKUP(G50,'Appendix 1 Rules'!$A$1:$N$16,14))+IF(G50="g",VLOOKUP(G50,'Appendix 1 Rules'!$A$1:$N$16,14))+IF(G50="h",VLOOKUP(G50,'Appendix 1 Rules'!$A$1:$N$16,14))+IF(G50="i1",VLOOKUP(G50,'Appendix 1 Rules'!$A$1:$N$16,14))+IF(G50="i2",VLOOKUP(G50,'Appendix 1 Rules'!$A$1:$N$16,14))+IF(G50="j",VLOOKUP(G50,'Appendix 1 Rules'!$A$1:$N$16,14))+IF(G50="k",VLOOKUP(G50,'Appendix 1 Rules'!$A$1:$N$16,14)))))</f>
        <v/>
      </c>
      <c r="J50" s="10"/>
      <c r="K50" s="13"/>
      <c r="L50" s="10"/>
      <c r="M50" s="13"/>
      <c r="N50" s="10"/>
      <c r="O50" s="13"/>
      <c r="P50" s="10"/>
      <c r="Q50" s="13"/>
      <c r="R50" s="58"/>
      <c r="S50" s="13"/>
      <c r="T50" s="10"/>
      <c r="U50" s="13"/>
      <c r="V50" s="10"/>
      <c r="W50" s="13"/>
      <c r="X50" s="59"/>
      <c r="Y50" s="13"/>
      <c r="Z50" s="59"/>
      <c r="AA50" s="13"/>
      <c r="AB50" s="8"/>
      <c r="AC50" s="12"/>
      <c r="AD50" s="8"/>
      <c r="AE50" s="12"/>
      <c r="AF50" s="8"/>
      <c r="AG50" s="12"/>
    </row>
    <row r="51" spans="1:33" ht="18" customHeight="1" x14ac:dyDescent="0.2">
      <c r="B51" s="130"/>
      <c r="C51" s="9"/>
      <c r="D51" s="9"/>
      <c r="E51" s="50"/>
      <c r="F51" s="9"/>
      <c r="G51" s="8"/>
      <c r="H51" s="18" t="str">
        <f>IF(G51="","",SUMPRODUCT(IF(J51="",0,INDEX('Appendix 1 Rules'!$B$2:$B$16,MATCH(G51,'Appendix 1 Rules'!$A$2:$A$16))))+(IF(L51="",0,INDEX('Appendix 1 Rules'!$C$2:$C$16,MATCH(G51,'Appendix 1 Rules'!$A$2:$A$16))))+(IF(N51="",0,INDEX('Appendix 1 Rules'!$D$2:$D$16,MATCH(G51,'Appendix 1 Rules'!$A$2:$A$16))))+(IF(P51="",0,INDEX('Appendix 1 Rules'!$E$2:$E$16,MATCH(G51,'Appendix 1 Rules'!$A$2:$A$16))))+(IF(R51="",0,INDEX('Appendix 1 Rules'!$F$2:$F$16,MATCH(G51,'Appendix 1 Rules'!$A$2:$A$16))))+(IF(T51="",0,INDEX('Appendix 1 Rules'!$G$2:$G$16,MATCH(G51,'Appendix 1 Rules'!$A$2:$A$16))))+(IF(V51="",0,INDEX('Appendix 1 Rules'!$H$2:$H$16,MATCH(G51,'Appendix 1 Rules'!$A$2:$A$16))))+(IF(X51="",0,INDEX('Appendix 1 Rules'!$I$2:$I$16,MATCH(G51,'Appendix 1 Rules'!$A$2:$A$16))))+(IF(Z51="",0,INDEX('Appendix 1 Rules'!$J$2:$J$16,MATCH(G51,'Appendix 1 Rules'!$A$2:$A$16))))+(IF(AB51="",0,INDEX('Appendix 1 Rules'!$K$2:$K$16,MATCH(G51,'Appendix 1 Rules'!$A$2:$A$16))))+(IF(AD51="",0,INDEX('Appendix 1 Rules'!$L$2:$L$16,MATCH(G51,'Appendix 1 Rules'!$A$2:$A$16))))+(IF(AF51="",0,INDEX('Appendix 1 Rules'!$M$2:$M$16,MATCH(G51,'Appendix 1 Rules'!$A$2:$A$16))))+IF(G51="b1",VLOOKUP(G51,'Appendix 1 Rules'!$A$1:$N$16,14))+IF(G51="b2",VLOOKUP(G51,'Appendix 1 Rules'!$A$1:$N$16,14))+IF(G51="d",VLOOKUP(G51,'Appendix 1 Rules'!$A$1:$N$16,14))+IF(G51="f1",VLOOKUP(G51,'Appendix 1 Rules'!$A$1:$N$16,14))+IF(G51="f2",VLOOKUP(G51,'Appendix 1 Rules'!$A$1:$N$16,14))+IF(G51="g",VLOOKUP(G51,'Appendix 1 Rules'!$A$1:$N$16,14))+IF(G51="h",VLOOKUP(G51,'Appendix 1 Rules'!$A$1:$N$16,14))+IF(G51="i1",VLOOKUP(G51,'Appendix 1 Rules'!$A$1:$N$16,14))+IF(G51="i2",VLOOKUP(G51,'Appendix 1 Rules'!$A$1:$N$16,14))+IF(G51="j",VLOOKUP(G51,'Appendix 1 Rules'!$A$1:$N$16,14))+IF(G51="k",VLOOKUP(G51,'Appendix 1 Rules'!$A$1:$N$16,14)))</f>
        <v/>
      </c>
      <c r="I51" s="52" t="str">
        <f>IF(G51="","",IF(OR(G51="b1",G51="b2",G51="d",G51="f1",G51="f2",G51="h",G51="i1",G51="i2",G51="j",G51="k"),MIN(H51,VLOOKUP(G51,'Appx 1 (Res) Rules'!$A:$D,4,0)),MIN(H51,VLOOKUP(G51,'Appx 1 (Res) Rules'!$A:$D,4,0),SUMPRODUCT(IF(J51="",0,INDEX('Appendix 1 Rules'!$B$2:$B$16,MATCH(G51,'Appendix 1 Rules'!$A$2:$A$16))))+(IF(L51="",0,INDEX('Appendix 1 Rules'!$C$2:$C$16,MATCH(G51,'Appendix 1 Rules'!$A$2:$A$16))))+(IF(N51="",0,INDEX('Appendix 1 Rules'!$D$2:$D$16,MATCH(G51,'Appendix 1 Rules'!$A$2:$A$16))))+(IF(P51="",0,INDEX('Appendix 1 Rules'!$E$2:$E$16,MATCH(G51,'Appendix 1 Rules'!$A$2:$A$16))))+(IF(R51="",0,INDEX('Appendix 1 Rules'!$F$2:$F$16,MATCH(G51,'Appendix 1 Rules'!$A$2:$A$16))))+(IF(T51="",0,INDEX('Appendix 1 Rules'!$G$2:$G$16,MATCH(G51,'Appendix 1 Rules'!$A$2:$A$16))))+(IF(V51="",0,INDEX('Appendix 1 Rules'!$H$2:$H$16,MATCH(G51,'Appendix 1 Rules'!$A$2:$A$16))))+(IF(X51="",0,INDEX('Appendix 1 Rules'!$I$2:$I$16,MATCH(G51,'Appendix 1 Rules'!$A$2:$A$16))))+(IF(Z51="",0,INDEX('Appendix 1 Rules'!$J$2:$J$16,MATCH(G51,'Appendix 1 Rules'!$A$2:$A$16))))+(IF(AB51="",0,INDEX('Appendix 1 Rules'!$K$2:$K$16,MATCH(G51,'Appendix 1 Rules'!$A$2:$A$16))))+(IF(AD51="",0,INDEX('Appendix 1 Rules'!$L$2:$L$16,MATCH(G51,'Appendix 1 Rules'!$A$2:$A$16))))+(IF(AF51="",0,INDEX('Appendix 1 Rules'!$M$2:$M$16,MATCH(G51,'Appendix 1 Rules'!$A$2:$A$16))))+IF(G51="b1",VLOOKUP(G51,'Appendix 1 Rules'!$A$1:$N$16,14))+IF(G51="b2",VLOOKUP(G51,'Appendix 1 Rules'!$A$1:$N$16,14))+IF(G51="d",VLOOKUP(G51,'Appendix 1 Rules'!$A$1:$N$16,14))+IF(G51="f1",VLOOKUP(G51,'Appendix 1 Rules'!$A$1:$N$16,14))+IF(G51="f2",VLOOKUP(G51,'Appendix 1 Rules'!$A$1:$N$16,14))+IF(G51="g",VLOOKUP(G51,'Appendix 1 Rules'!$A$1:$N$16,14))+IF(G51="h",VLOOKUP(G51,'Appendix 1 Rules'!$A$1:$N$16,14))+IF(G51="i1",VLOOKUP(G51,'Appendix 1 Rules'!$A$1:$N$16,14))+IF(G51="i2",VLOOKUP(G51,'Appendix 1 Rules'!$A$1:$N$16,14))+IF(G51="j",VLOOKUP(G51,'Appendix 1 Rules'!$A$1:$N$16,14))+IF(G51="k",VLOOKUP(G51,'Appendix 1 Rules'!$A$1:$N$16,14)))))</f>
        <v/>
      </c>
      <c r="J51" s="11"/>
      <c r="K51" s="12"/>
      <c r="L51" s="11"/>
      <c r="M51" s="12"/>
      <c r="N51" s="11"/>
      <c r="O51" s="12"/>
      <c r="P51" s="11"/>
      <c r="Q51" s="12"/>
      <c r="R51" s="11"/>
      <c r="S51" s="12"/>
      <c r="T51" s="11"/>
      <c r="U51" s="12"/>
      <c r="V51" s="11"/>
      <c r="W51" s="12"/>
      <c r="X51" s="11"/>
      <c r="Y51" s="12"/>
      <c r="Z51" s="11"/>
      <c r="AA51" s="12"/>
      <c r="AB51" s="8"/>
      <c r="AC51" s="12"/>
      <c r="AD51" s="8"/>
      <c r="AE51" s="12"/>
      <c r="AF51" s="8"/>
      <c r="AG51" s="12"/>
    </row>
    <row r="52" spans="1:33" ht="18" customHeight="1" x14ac:dyDescent="0.2">
      <c r="B52" s="130"/>
      <c r="C52" s="9"/>
      <c r="D52" s="9"/>
      <c r="E52" s="50"/>
      <c r="F52" s="9"/>
      <c r="G52" s="8"/>
      <c r="H52" s="18" t="str">
        <f>IF(G52="","",SUMPRODUCT(IF(J52="",0,INDEX('Appendix 1 Rules'!$B$2:$B$16,MATCH(G52,'Appendix 1 Rules'!$A$2:$A$16))))+(IF(L52="",0,INDEX('Appendix 1 Rules'!$C$2:$C$16,MATCH(G52,'Appendix 1 Rules'!$A$2:$A$16))))+(IF(N52="",0,INDEX('Appendix 1 Rules'!$D$2:$D$16,MATCH(G52,'Appendix 1 Rules'!$A$2:$A$16))))+(IF(P52="",0,INDEX('Appendix 1 Rules'!$E$2:$E$16,MATCH(G52,'Appendix 1 Rules'!$A$2:$A$16))))+(IF(R52="",0,INDEX('Appendix 1 Rules'!$F$2:$F$16,MATCH(G52,'Appendix 1 Rules'!$A$2:$A$16))))+(IF(T52="",0,INDEX('Appendix 1 Rules'!$G$2:$G$16,MATCH(G52,'Appendix 1 Rules'!$A$2:$A$16))))+(IF(V52="",0,INDEX('Appendix 1 Rules'!$H$2:$H$16,MATCH(G52,'Appendix 1 Rules'!$A$2:$A$16))))+(IF(X52="",0,INDEX('Appendix 1 Rules'!$I$2:$I$16,MATCH(G52,'Appendix 1 Rules'!$A$2:$A$16))))+(IF(Z52="",0,INDEX('Appendix 1 Rules'!$J$2:$J$16,MATCH(G52,'Appendix 1 Rules'!$A$2:$A$16))))+(IF(AB52="",0,INDEX('Appendix 1 Rules'!$K$2:$K$16,MATCH(G52,'Appendix 1 Rules'!$A$2:$A$16))))+(IF(AD52="",0,INDEX('Appendix 1 Rules'!$L$2:$L$16,MATCH(G52,'Appendix 1 Rules'!$A$2:$A$16))))+(IF(AF52="",0,INDEX('Appendix 1 Rules'!$M$2:$M$16,MATCH(G52,'Appendix 1 Rules'!$A$2:$A$16))))+IF(G52="b1",VLOOKUP(G52,'Appendix 1 Rules'!$A$1:$N$16,14))+IF(G52="b2",VLOOKUP(G52,'Appendix 1 Rules'!$A$1:$N$16,14))+IF(G52="d",VLOOKUP(G52,'Appendix 1 Rules'!$A$1:$N$16,14))+IF(G52="f1",VLOOKUP(G52,'Appendix 1 Rules'!$A$1:$N$16,14))+IF(G52="f2",VLOOKUP(G52,'Appendix 1 Rules'!$A$1:$N$16,14))+IF(G52="g",VLOOKUP(G52,'Appendix 1 Rules'!$A$1:$N$16,14))+IF(G52="h",VLOOKUP(G52,'Appendix 1 Rules'!$A$1:$N$16,14))+IF(G52="i1",VLOOKUP(G52,'Appendix 1 Rules'!$A$1:$N$16,14))+IF(G52="i2",VLOOKUP(G52,'Appendix 1 Rules'!$A$1:$N$16,14))+IF(G52="j",VLOOKUP(G52,'Appendix 1 Rules'!$A$1:$N$16,14))+IF(G52="k",VLOOKUP(G52,'Appendix 1 Rules'!$A$1:$N$16,14)))</f>
        <v/>
      </c>
      <c r="I52" s="52" t="str">
        <f>IF(G52="","",IF(OR(G52="b1",G52="b2",G52="d",G52="f1",G52="f2",G52="h",G52="i1",G52="i2",G52="j",G52="k"),MIN(H52,VLOOKUP(G52,'Appx 1 (Res) Rules'!$A:$D,4,0)),MIN(H52,VLOOKUP(G52,'Appx 1 (Res) Rules'!$A:$D,4,0),SUMPRODUCT(IF(J52="",0,INDEX('Appendix 1 Rules'!$B$2:$B$16,MATCH(G52,'Appendix 1 Rules'!$A$2:$A$16))))+(IF(L52="",0,INDEX('Appendix 1 Rules'!$C$2:$C$16,MATCH(G52,'Appendix 1 Rules'!$A$2:$A$16))))+(IF(N52="",0,INDEX('Appendix 1 Rules'!$D$2:$D$16,MATCH(G52,'Appendix 1 Rules'!$A$2:$A$16))))+(IF(P52="",0,INDEX('Appendix 1 Rules'!$E$2:$E$16,MATCH(G52,'Appendix 1 Rules'!$A$2:$A$16))))+(IF(R52="",0,INDEX('Appendix 1 Rules'!$F$2:$F$16,MATCH(G52,'Appendix 1 Rules'!$A$2:$A$16))))+(IF(T52="",0,INDEX('Appendix 1 Rules'!$G$2:$G$16,MATCH(G52,'Appendix 1 Rules'!$A$2:$A$16))))+(IF(V52="",0,INDEX('Appendix 1 Rules'!$H$2:$H$16,MATCH(G52,'Appendix 1 Rules'!$A$2:$A$16))))+(IF(X52="",0,INDEX('Appendix 1 Rules'!$I$2:$I$16,MATCH(G52,'Appendix 1 Rules'!$A$2:$A$16))))+(IF(Z52="",0,INDEX('Appendix 1 Rules'!$J$2:$J$16,MATCH(G52,'Appendix 1 Rules'!$A$2:$A$16))))+(IF(AB52="",0,INDEX('Appendix 1 Rules'!$K$2:$K$16,MATCH(G52,'Appendix 1 Rules'!$A$2:$A$16))))+(IF(AD52="",0,INDEX('Appendix 1 Rules'!$L$2:$L$16,MATCH(G52,'Appendix 1 Rules'!$A$2:$A$16))))+(IF(AF52="",0,INDEX('Appendix 1 Rules'!$M$2:$M$16,MATCH(G52,'Appendix 1 Rules'!$A$2:$A$16))))+IF(G52="b1",VLOOKUP(G52,'Appendix 1 Rules'!$A$1:$N$16,14))+IF(G52="b2",VLOOKUP(G52,'Appendix 1 Rules'!$A$1:$N$16,14))+IF(G52="d",VLOOKUP(G52,'Appendix 1 Rules'!$A$1:$N$16,14))+IF(G52="f1",VLOOKUP(G52,'Appendix 1 Rules'!$A$1:$N$16,14))+IF(G52="f2",VLOOKUP(G52,'Appendix 1 Rules'!$A$1:$N$16,14))+IF(G52="g",VLOOKUP(G52,'Appendix 1 Rules'!$A$1:$N$16,14))+IF(G52="h",VLOOKUP(G52,'Appendix 1 Rules'!$A$1:$N$16,14))+IF(G52="i1",VLOOKUP(G52,'Appendix 1 Rules'!$A$1:$N$16,14))+IF(G52="i2",VLOOKUP(G52,'Appendix 1 Rules'!$A$1:$N$16,14))+IF(G52="j",VLOOKUP(G52,'Appendix 1 Rules'!$A$1:$N$16,14))+IF(G52="k",VLOOKUP(G52,'Appendix 1 Rules'!$A$1:$N$16,14)))))</f>
        <v/>
      </c>
      <c r="J52" s="10"/>
      <c r="K52" s="13"/>
      <c r="L52" s="10"/>
      <c r="M52" s="13"/>
      <c r="N52" s="10"/>
      <c r="O52" s="13"/>
      <c r="P52" s="10"/>
      <c r="Q52" s="13"/>
      <c r="R52" s="58"/>
      <c r="S52" s="13"/>
      <c r="T52" s="10"/>
      <c r="U52" s="13"/>
      <c r="V52" s="10"/>
      <c r="W52" s="13"/>
      <c r="X52" s="59"/>
      <c r="Y52" s="13"/>
      <c r="Z52" s="59"/>
      <c r="AA52" s="13"/>
      <c r="AB52" s="8"/>
      <c r="AC52" s="12"/>
      <c r="AD52" s="8"/>
      <c r="AE52" s="12"/>
      <c r="AF52" s="8"/>
      <c r="AG52" s="12"/>
    </row>
    <row r="53" spans="1:33" ht="18" customHeight="1" x14ac:dyDescent="0.2">
      <c r="B53" s="130"/>
      <c r="C53" s="9"/>
      <c r="D53" s="9"/>
      <c r="E53" s="50"/>
      <c r="F53" s="9"/>
      <c r="G53" s="8"/>
      <c r="H53" s="18" t="str">
        <f>IF(G53="","",SUMPRODUCT(IF(J53="",0,INDEX('Appendix 1 Rules'!$B$2:$B$16,MATCH(G53,'Appendix 1 Rules'!$A$2:$A$16))))+(IF(L53="",0,INDEX('Appendix 1 Rules'!$C$2:$C$16,MATCH(G53,'Appendix 1 Rules'!$A$2:$A$16))))+(IF(N53="",0,INDEX('Appendix 1 Rules'!$D$2:$D$16,MATCH(G53,'Appendix 1 Rules'!$A$2:$A$16))))+(IF(P53="",0,INDEX('Appendix 1 Rules'!$E$2:$E$16,MATCH(G53,'Appendix 1 Rules'!$A$2:$A$16))))+(IF(R53="",0,INDEX('Appendix 1 Rules'!$F$2:$F$16,MATCH(G53,'Appendix 1 Rules'!$A$2:$A$16))))+(IF(T53="",0,INDEX('Appendix 1 Rules'!$G$2:$G$16,MATCH(G53,'Appendix 1 Rules'!$A$2:$A$16))))+(IF(V53="",0,INDEX('Appendix 1 Rules'!$H$2:$H$16,MATCH(G53,'Appendix 1 Rules'!$A$2:$A$16))))+(IF(X53="",0,INDEX('Appendix 1 Rules'!$I$2:$I$16,MATCH(G53,'Appendix 1 Rules'!$A$2:$A$16))))+(IF(Z53="",0,INDEX('Appendix 1 Rules'!$J$2:$J$16,MATCH(G53,'Appendix 1 Rules'!$A$2:$A$16))))+(IF(AB53="",0,INDEX('Appendix 1 Rules'!$K$2:$K$16,MATCH(G53,'Appendix 1 Rules'!$A$2:$A$16))))+(IF(AD53="",0,INDEX('Appendix 1 Rules'!$L$2:$L$16,MATCH(G53,'Appendix 1 Rules'!$A$2:$A$16))))+(IF(AF53="",0,INDEX('Appendix 1 Rules'!$M$2:$M$16,MATCH(G53,'Appendix 1 Rules'!$A$2:$A$16))))+IF(G53="b1",VLOOKUP(G53,'Appendix 1 Rules'!$A$1:$N$16,14))+IF(G53="b2",VLOOKUP(G53,'Appendix 1 Rules'!$A$1:$N$16,14))+IF(G53="d",VLOOKUP(G53,'Appendix 1 Rules'!$A$1:$N$16,14))+IF(G53="f1",VLOOKUP(G53,'Appendix 1 Rules'!$A$1:$N$16,14))+IF(G53="f2",VLOOKUP(G53,'Appendix 1 Rules'!$A$1:$N$16,14))+IF(G53="g",VLOOKUP(G53,'Appendix 1 Rules'!$A$1:$N$16,14))+IF(G53="h",VLOOKUP(G53,'Appendix 1 Rules'!$A$1:$N$16,14))+IF(G53="i1",VLOOKUP(G53,'Appendix 1 Rules'!$A$1:$N$16,14))+IF(G53="i2",VLOOKUP(G53,'Appendix 1 Rules'!$A$1:$N$16,14))+IF(G53="j",VLOOKUP(G53,'Appendix 1 Rules'!$A$1:$N$16,14))+IF(G53="k",VLOOKUP(G53,'Appendix 1 Rules'!$A$1:$N$16,14)))</f>
        <v/>
      </c>
      <c r="I53" s="52" t="str">
        <f>IF(G53="","",IF(OR(G53="b1",G53="b2",G53="d",G53="f1",G53="f2",G53="h",G53="i1",G53="i2",G53="j",G53="k"),MIN(H53,VLOOKUP(G53,'Appx 1 (Res) Rules'!$A:$D,4,0)),MIN(H53,VLOOKUP(G53,'Appx 1 (Res) Rules'!$A:$D,4,0),SUMPRODUCT(IF(J53="",0,INDEX('Appendix 1 Rules'!$B$2:$B$16,MATCH(G53,'Appendix 1 Rules'!$A$2:$A$16))))+(IF(L53="",0,INDEX('Appendix 1 Rules'!$C$2:$C$16,MATCH(G53,'Appendix 1 Rules'!$A$2:$A$16))))+(IF(N53="",0,INDEX('Appendix 1 Rules'!$D$2:$D$16,MATCH(G53,'Appendix 1 Rules'!$A$2:$A$16))))+(IF(P53="",0,INDEX('Appendix 1 Rules'!$E$2:$E$16,MATCH(G53,'Appendix 1 Rules'!$A$2:$A$16))))+(IF(R53="",0,INDEX('Appendix 1 Rules'!$F$2:$F$16,MATCH(G53,'Appendix 1 Rules'!$A$2:$A$16))))+(IF(T53="",0,INDEX('Appendix 1 Rules'!$G$2:$G$16,MATCH(G53,'Appendix 1 Rules'!$A$2:$A$16))))+(IF(V53="",0,INDEX('Appendix 1 Rules'!$H$2:$H$16,MATCH(G53,'Appendix 1 Rules'!$A$2:$A$16))))+(IF(X53="",0,INDEX('Appendix 1 Rules'!$I$2:$I$16,MATCH(G53,'Appendix 1 Rules'!$A$2:$A$16))))+(IF(Z53="",0,INDEX('Appendix 1 Rules'!$J$2:$J$16,MATCH(G53,'Appendix 1 Rules'!$A$2:$A$16))))+(IF(AB53="",0,INDEX('Appendix 1 Rules'!$K$2:$K$16,MATCH(G53,'Appendix 1 Rules'!$A$2:$A$16))))+(IF(AD53="",0,INDEX('Appendix 1 Rules'!$L$2:$L$16,MATCH(G53,'Appendix 1 Rules'!$A$2:$A$16))))+(IF(AF53="",0,INDEX('Appendix 1 Rules'!$M$2:$M$16,MATCH(G53,'Appendix 1 Rules'!$A$2:$A$16))))+IF(G53="b1",VLOOKUP(G53,'Appendix 1 Rules'!$A$1:$N$16,14))+IF(G53="b2",VLOOKUP(G53,'Appendix 1 Rules'!$A$1:$N$16,14))+IF(G53="d",VLOOKUP(G53,'Appendix 1 Rules'!$A$1:$N$16,14))+IF(G53="f1",VLOOKUP(G53,'Appendix 1 Rules'!$A$1:$N$16,14))+IF(G53="f2",VLOOKUP(G53,'Appendix 1 Rules'!$A$1:$N$16,14))+IF(G53="g",VLOOKUP(G53,'Appendix 1 Rules'!$A$1:$N$16,14))+IF(G53="h",VLOOKUP(G53,'Appendix 1 Rules'!$A$1:$N$16,14))+IF(G53="i1",VLOOKUP(G53,'Appendix 1 Rules'!$A$1:$N$16,14))+IF(G53="i2",VLOOKUP(G53,'Appendix 1 Rules'!$A$1:$N$16,14))+IF(G53="j",VLOOKUP(G53,'Appendix 1 Rules'!$A$1:$N$16,14))+IF(G53="k",VLOOKUP(G53,'Appendix 1 Rules'!$A$1:$N$16,14)))))</f>
        <v/>
      </c>
      <c r="J53" s="11"/>
      <c r="K53" s="12"/>
      <c r="L53" s="11"/>
      <c r="M53" s="12"/>
      <c r="N53" s="11"/>
      <c r="O53" s="12"/>
      <c r="P53" s="11"/>
      <c r="Q53" s="12"/>
      <c r="R53" s="11"/>
      <c r="S53" s="12"/>
      <c r="T53" s="11"/>
      <c r="U53" s="12"/>
      <c r="V53" s="11"/>
      <c r="W53" s="12"/>
      <c r="X53" s="11"/>
      <c r="Y53" s="12"/>
      <c r="Z53" s="11"/>
      <c r="AA53" s="12"/>
      <c r="AB53" s="8"/>
      <c r="AC53" s="12"/>
      <c r="AD53" s="8"/>
      <c r="AE53" s="12"/>
      <c r="AF53" s="8"/>
      <c r="AG53" s="12"/>
    </row>
    <row r="54" spans="1:33" ht="18" customHeight="1" x14ac:dyDescent="0.2">
      <c r="B54" s="130"/>
      <c r="C54" s="9"/>
      <c r="D54" s="9"/>
      <c r="E54" s="50"/>
      <c r="F54" s="9"/>
      <c r="G54" s="8"/>
      <c r="H54" s="18" t="str">
        <f>IF(G54="","",SUMPRODUCT(IF(J54="",0,INDEX('Appendix 1 Rules'!$B$2:$B$16,MATCH(G54,'Appendix 1 Rules'!$A$2:$A$16))))+(IF(L54="",0,INDEX('Appendix 1 Rules'!$C$2:$C$16,MATCH(G54,'Appendix 1 Rules'!$A$2:$A$16))))+(IF(N54="",0,INDEX('Appendix 1 Rules'!$D$2:$D$16,MATCH(G54,'Appendix 1 Rules'!$A$2:$A$16))))+(IF(P54="",0,INDEX('Appendix 1 Rules'!$E$2:$E$16,MATCH(G54,'Appendix 1 Rules'!$A$2:$A$16))))+(IF(R54="",0,INDEX('Appendix 1 Rules'!$F$2:$F$16,MATCH(G54,'Appendix 1 Rules'!$A$2:$A$16))))+(IF(T54="",0,INDEX('Appendix 1 Rules'!$G$2:$G$16,MATCH(G54,'Appendix 1 Rules'!$A$2:$A$16))))+(IF(V54="",0,INDEX('Appendix 1 Rules'!$H$2:$H$16,MATCH(G54,'Appendix 1 Rules'!$A$2:$A$16))))+(IF(X54="",0,INDEX('Appendix 1 Rules'!$I$2:$I$16,MATCH(G54,'Appendix 1 Rules'!$A$2:$A$16))))+(IF(Z54="",0,INDEX('Appendix 1 Rules'!$J$2:$J$16,MATCH(G54,'Appendix 1 Rules'!$A$2:$A$16))))+(IF(AB54="",0,INDEX('Appendix 1 Rules'!$K$2:$K$16,MATCH(G54,'Appendix 1 Rules'!$A$2:$A$16))))+(IF(AD54="",0,INDEX('Appendix 1 Rules'!$L$2:$L$16,MATCH(G54,'Appendix 1 Rules'!$A$2:$A$16))))+(IF(AF54="",0,INDEX('Appendix 1 Rules'!$M$2:$M$16,MATCH(G54,'Appendix 1 Rules'!$A$2:$A$16))))+IF(G54="b1",VLOOKUP(G54,'Appendix 1 Rules'!$A$1:$N$16,14))+IF(G54="b2",VLOOKUP(G54,'Appendix 1 Rules'!$A$1:$N$16,14))+IF(G54="d",VLOOKUP(G54,'Appendix 1 Rules'!$A$1:$N$16,14))+IF(G54="f1",VLOOKUP(G54,'Appendix 1 Rules'!$A$1:$N$16,14))+IF(G54="f2",VLOOKUP(G54,'Appendix 1 Rules'!$A$1:$N$16,14))+IF(G54="g",VLOOKUP(G54,'Appendix 1 Rules'!$A$1:$N$16,14))+IF(G54="h",VLOOKUP(G54,'Appendix 1 Rules'!$A$1:$N$16,14))+IF(G54="i1",VLOOKUP(G54,'Appendix 1 Rules'!$A$1:$N$16,14))+IF(G54="i2",VLOOKUP(G54,'Appendix 1 Rules'!$A$1:$N$16,14))+IF(G54="j",VLOOKUP(G54,'Appendix 1 Rules'!$A$1:$N$16,14))+IF(G54="k",VLOOKUP(G54,'Appendix 1 Rules'!$A$1:$N$16,14)))</f>
        <v/>
      </c>
      <c r="I54" s="52" t="str">
        <f>IF(G54="","",IF(OR(G54="b1",G54="b2",G54="d",G54="f1",G54="f2",G54="h",G54="i1",G54="i2",G54="j",G54="k"),MIN(H54,VLOOKUP(G54,'Appx 1 (Res) Rules'!$A:$D,4,0)),MIN(H54,VLOOKUP(G54,'Appx 1 (Res) Rules'!$A:$D,4,0),SUMPRODUCT(IF(J54="",0,INDEX('Appendix 1 Rules'!$B$2:$B$16,MATCH(G54,'Appendix 1 Rules'!$A$2:$A$16))))+(IF(L54="",0,INDEX('Appendix 1 Rules'!$C$2:$C$16,MATCH(G54,'Appendix 1 Rules'!$A$2:$A$16))))+(IF(N54="",0,INDEX('Appendix 1 Rules'!$D$2:$D$16,MATCH(G54,'Appendix 1 Rules'!$A$2:$A$16))))+(IF(P54="",0,INDEX('Appendix 1 Rules'!$E$2:$E$16,MATCH(G54,'Appendix 1 Rules'!$A$2:$A$16))))+(IF(R54="",0,INDEX('Appendix 1 Rules'!$F$2:$F$16,MATCH(G54,'Appendix 1 Rules'!$A$2:$A$16))))+(IF(T54="",0,INDEX('Appendix 1 Rules'!$G$2:$G$16,MATCH(G54,'Appendix 1 Rules'!$A$2:$A$16))))+(IF(V54="",0,INDEX('Appendix 1 Rules'!$H$2:$H$16,MATCH(G54,'Appendix 1 Rules'!$A$2:$A$16))))+(IF(X54="",0,INDEX('Appendix 1 Rules'!$I$2:$I$16,MATCH(G54,'Appendix 1 Rules'!$A$2:$A$16))))+(IF(Z54="",0,INDEX('Appendix 1 Rules'!$J$2:$J$16,MATCH(G54,'Appendix 1 Rules'!$A$2:$A$16))))+(IF(AB54="",0,INDEX('Appendix 1 Rules'!$K$2:$K$16,MATCH(G54,'Appendix 1 Rules'!$A$2:$A$16))))+(IF(AD54="",0,INDEX('Appendix 1 Rules'!$L$2:$L$16,MATCH(G54,'Appendix 1 Rules'!$A$2:$A$16))))+(IF(AF54="",0,INDEX('Appendix 1 Rules'!$M$2:$M$16,MATCH(G54,'Appendix 1 Rules'!$A$2:$A$16))))+IF(G54="b1",VLOOKUP(G54,'Appendix 1 Rules'!$A$1:$N$16,14))+IF(G54="b2",VLOOKUP(G54,'Appendix 1 Rules'!$A$1:$N$16,14))+IF(G54="d",VLOOKUP(G54,'Appendix 1 Rules'!$A$1:$N$16,14))+IF(G54="f1",VLOOKUP(G54,'Appendix 1 Rules'!$A$1:$N$16,14))+IF(G54="f2",VLOOKUP(G54,'Appendix 1 Rules'!$A$1:$N$16,14))+IF(G54="g",VLOOKUP(G54,'Appendix 1 Rules'!$A$1:$N$16,14))+IF(G54="h",VLOOKUP(G54,'Appendix 1 Rules'!$A$1:$N$16,14))+IF(G54="i1",VLOOKUP(G54,'Appendix 1 Rules'!$A$1:$N$16,14))+IF(G54="i2",VLOOKUP(G54,'Appendix 1 Rules'!$A$1:$N$16,14))+IF(G54="j",VLOOKUP(G54,'Appendix 1 Rules'!$A$1:$N$16,14))+IF(G54="k",VLOOKUP(G54,'Appendix 1 Rules'!$A$1:$N$16,14)))))</f>
        <v/>
      </c>
      <c r="J54" s="10"/>
      <c r="K54" s="13"/>
      <c r="L54" s="10"/>
      <c r="M54" s="13"/>
      <c r="N54" s="10"/>
      <c r="O54" s="13"/>
      <c r="P54" s="10"/>
      <c r="Q54" s="13"/>
      <c r="R54" s="58"/>
      <c r="S54" s="13"/>
      <c r="T54" s="10"/>
      <c r="U54" s="13"/>
      <c r="V54" s="10"/>
      <c r="W54" s="13"/>
      <c r="X54" s="59"/>
      <c r="Y54" s="13"/>
      <c r="Z54" s="59"/>
      <c r="AA54" s="13"/>
      <c r="AB54" s="8"/>
      <c r="AC54" s="12"/>
      <c r="AD54" s="8"/>
      <c r="AE54" s="12"/>
      <c r="AF54" s="8"/>
      <c r="AG54" s="12"/>
    </row>
    <row r="55" spans="1:33" ht="18" customHeight="1" x14ac:dyDescent="0.2">
      <c r="A55" s="55"/>
      <c r="B55" s="130"/>
      <c r="C55" s="9"/>
      <c r="D55" s="9"/>
      <c r="E55" s="50"/>
      <c r="F55" s="9"/>
      <c r="G55" s="8"/>
      <c r="H55" s="18" t="str">
        <f>IF(G55="","",SUMPRODUCT(IF(J55="",0,INDEX('Appendix 1 Rules'!$B$2:$B$16,MATCH(G55,'Appendix 1 Rules'!$A$2:$A$16))))+(IF(L55="",0,INDEX('Appendix 1 Rules'!$C$2:$C$16,MATCH(G55,'Appendix 1 Rules'!$A$2:$A$16))))+(IF(N55="",0,INDEX('Appendix 1 Rules'!$D$2:$D$16,MATCH(G55,'Appendix 1 Rules'!$A$2:$A$16))))+(IF(P55="",0,INDEX('Appendix 1 Rules'!$E$2:$E$16,MATCH(G55,'Appendix 1 Rules'!$A$2:$A$16))))+(IF(R55="",0,INDEX('Appendix 1 Rules'!$F$2:$F$16,MATCH(G55,'Appendix 1 Rules'!$A$2:$A$16))))+(IF(T55="",0,INDEX('Appendix 1 Rules'!$G$2:$G$16,MATCH(G55,'Appendix 1 Rules'!$A$2:$A$16))))+(IF(V55="",0,INDEX('Appendix 1 Rules'!$H$2:$H$16,MATCH(G55,'Appendix 1 Rules'!$A$2:$A$16))))+(IF(X55="",0,INDEX('Appendix 1 Rules'!$I$2:$I$16,MATCH(G55,'Appendix 1 Rules'!$A$2:$A$16))))+(IF(Z55="",0,INDEX('Appendix 1 Rules'!$J$2:$J$16,MATCH(G55,'Appendix 1 Rules'!$A$2:$A$16))))+(IF(AB55="",0,INDEX('Appendix 1 Rules'!$K$2:$K$16,MATCH(G55,'Appendix 1 Rules'!$A$2:$A$16))))+(IF(AD55="",0,INDEX('Appendix 1 Rules'!$L$2:$L$16,MATCH(G55,'Appendix 1 Rules'!$A$2:$A$16))))+(IF(AF55="",0,INDEX('Appendix 1 Rules'!$M$2:$M$16,MATCH(G55,'Appendix 1 Rules'!$A$2:$A$16))))+IF(G55="b1",VLOOKUP(G55,'Appendix 1 Rules'!$A$1:$N$16,14))+IF(G55="b2",VLOOKUP(G55,'Appendix 1 Rules'!$A$1:$N$16,14))+IF(G55="d",VLOOKUP(G55,'Appendix 1 Rules'!$A$1:$N$16,14))+IF(G55="f1",VLOOKUP(G55,'Appendix 1 Rules'!$A$1:$N$16,14))+IF(G55="f2",VLOOKUP(G55,'Appendix 1 Rules'!$A$1:$N$16,14))+IF(G55="g",VLOOKUP(G55,'Appendix 1 Rules'!$A$1:$N$16,14))+IF(G55="h",VLOOKUP(G55,'Appendix 1 Rules'!$A$1:$N$16,14))+IF(G55="i1",VLOOKUP(G55,'Appendix 1 Rules'!$A$1:$N$16,14))+IF(G55="i2",VLOOKUP(G55,'Appendix 1 Rules'!$A$1:$N$16,14))+IF(G55="j",VLOOKUP(G55,'Appendix 1 Rules'!$A$1:$N$16,14))+IF(G55="k",VLOOKUP(G55,'Appendix 1 Rules'!$A$1:$N$16,14)))</f>
        <v/>
      </c>
      <c r="I55" s="52" t="str">
        <f>IF(G55="","",IF(OR(G55="b1",G55="b2",G55="d",G55="f1",G55="f2",G55="h",G55="i1",G55="i2",G55="j",G55="k"),MIN(H55,VLOOKUP(G55,'Appx 1 (Res) Rules'!$A:$D,4,0)),MIN(H55,VLOOKUP(G55,'Appx 1 (Res) Rules'!$A:$D,4,0),SUMPRODUCT(IF(J55="",0,INDEX('Appendix 1 Rules'!$B$2:$B$16,MATCH(G55,'Appendix 1 Rules'!$A$2:$A$16))))+(IF(L55="",0,INDEX('Appendix 1 Rules'!$C$2:$C$16,MATCH(G55,'Appendix 1 Rules'!$A$2:$A$16))))+(IF(N55="",0,INDEX('Appendix 1 Rules'!$D$2:$D$16,MATCH(G55,'Appendix 1 Rules'!$A$2:$A$16))))+(IF(P55="",0,INDEX('Appendix 1 Rules'!$E$2:$E$16,MATCH(G55,'Appendix 1 Rules'!$A$2:$A$16))))+(IF(R55="",0,INDEX('Appendix 1 Rules'!$F$2:$F$16,MATCH(G55,'Appendix 1 Rules'!$A$2:$A$16))))+(IF(T55="",0,INDEX('Appendix 1 Rules'!$G$2:$G$16,MATCH(G55,'Appendix 1 Rules'!$A$2:$A$16))))+(IF(V55="",0,INDEX('Appendix 1 Rules'!$H$2:$H$16,MATCH(G55,'Appendix 1 Rules'!$A$2:$A$16))))+(IF(X55="",0,INDEX('Appendix 1 Rules'!$I$2:$I$16,MATCH(G55,'Appendix 1 Rules'!$A$2:$A$16))))+(IF(Z55="",0,INDEX('Appendix 1 Rules'!$J$2:$J$16,MATCH(G55,'Appendix 1 Rules'!$A$2:$A$16))))+(IF(AB55="",0,INDEX('Appendix 1 Rules'!$K$2:$K$16,MATCH(G55,'Appendix 1 Rules'!$A$2:$A$16))))+(IF(AD55="",0,INDEX('Appendix 1 Rules'!$L$2:$L$16,MATCH(G55,'Appendix 1 Rules'!$A$2:$A$16))))+(IF(AF55="",0,INDEX('Appendix 1 Rules'!$M$2:$M$16,MATCH(G55,'Appendix 1 Rules'!$A$2:$A$16))))+IF(G55="b1",VLOOKUP(G55,'Appendix 1 Rules'!$A$1:$N$16,14))+IF(G55="b2",VLOOKUP(G55,'Appendix 1 Rules'!$A$1:$N$16,14))+IF(G55="d",VLOOKUP(G55,'Appendix 1 Rules'!$A$1:$N$16,14))+IF(G55="f1",VLOOKUP(G55,'Appendix 1 Rules'!$A$1:$N$16,14))+IF(G55="f2",VLOOKUP(G55,'Appendix 1 Rules'!$A$1:$N$16,14))+IF(G55="g",VLOOKUP(G55,'Appendix 1 Rules'!$A$1:$N$16,14))+IF(G55="h",VLOOKUP(G55,'Appendix 1 Rules'!$A$1:$N$16,14))+IF(G55="i1",VLOOKUP(G55,'Appendix 1 Rules'!$A$1:$N$16,14))+IF(G55="i2",VLOOKUP(G55,'Appendix 1 Rules'!$A$1:$N$16,14))+IF(G55="j",VLOOKUP(G55,'Appendix 1 Rules'!$A$1:$N$16,14))+IF(G55="k",VLOOKUP(G55,'Appendix 1 Rules'!$A$1:$N$16,14)))))</f>
        <v/>
      </c>
      <c r="J55" s="11"/>
      <c r="K55" s="12"/>
      <c r="L55" s="11"/>
      <c r="M55" s="12"/>
      <c r="N55" s="11"/>
      <c r="O55" s="12"/>
      <c r="P55" s="11"/>
      <c r="Q55" s="12"/>
      <c r="R55" s="11"/>
      <c r="S55" s="12"/>
      <c r="T55" s="11"/>
      <c r="U55" s="12"/>
      <c r="V55" s="11"/>
      <c r="W55" s="12"/>
      <c r="X55" s="11"/>
      <c r="Y55" s="12"/>
      <c r="Z55" s="11"/>
      <c r="AA55" s="12"/>
      <c r="AB55" s="8"/>
      <c r="AC55" s="12"/>
      <c r="AD55" s="8"/>
      <c r="AE55" s="12"/>
      <c r="AF55" s="8"/>
      <c r="AG55" s="12"/>
    </row>
    <row r="56" spans="1:33" ht="18" customHeight="1" x14ac:dyDescent="0.2">
      <c r="B56" s="130"/>
      <c r="C56" s="9"/>
      <c r="D56" s="9"/>
      <c r="E56" s="50"/>
      <c r="F56" s="9"/>
      <c r="G56" s="8"/>
      <c r="H56" s="18" t="str">
        <f>IF(G56="","",SUMPRODUCT(IF(J56="",0,INDEX('Appendix 1 Rules'!$B$2:$B$16,MATCH(G56,'Appendix 1 Rules'!$A$2:$A$16))))+(IF(L56="",0,INDEX('Appendix 1 Rules'!$C$2:$C$16,MATCH(G56,'Appendix 1 Rules'!$A$2:$A$16))))+(IF(N56="",0,INDEX('Appendix 1 Rules'!$D$2:$D$16,MATCH(G56,'Appendix 1 Rules'!$A$2:$A$16))))+(IF(P56="",0,INDEX('Appendix 1 Rules'!$E$2:$E$16,MATCH(G56,'Appendix 1 Rules'!$A$2:$A$16))))+(IF(R56="",0,INDEX('Appendix 1 Rules'!$F$2:$F$16,MATCH(G56,'Appendix 1 Rules'!$A$2:$A$16))))+(IF(T56="",0,INDEX('Appendix 1 Rules'!$G$2:$G$16,MATCH(G56,'Appendix 1 Rules'!$A$2:$A$16))))+(IF(V56="",0,INDEX('Appendix 1 Rules'!$H$2:$H$16,MATCH(G56,'Appendix 1 Rules'!$A$2:$A$16))))+(IF(X56="",0,INDEX('Appendix 1 Rules'!$I$2:$I$16,MATCH(G56,'Appendix 1 Rules'!$A$2:$A$16))))+(IF(Z56="",0,INDEX('Appendix 1 Rules'!$J$2:$J$16,MATCH(G56,'Appendix 1 Rules'!$A$2:$A$16))))+(IF(AB56="",0,INDEX('Appendix 1 Rules'!$K$2:$K$16,MATCH(G56,'Appendix 1 Rules'!$A$2:$A$16))))+(IF(AD56="",0,INDEX('Appendix 1 Rules'!$L$2:$L$16,MATCH(G56,'Appendix 1 Rules'!$A$2:$A$16))))+(IF(AF56="",0,INDEX('Appendix 1 Rules'!$M$2:$M$16,MATCH(G56,'Appendix 1 Rules'!$A$2:$A$16))))+IF(G56="b1",VLOOKUP(G56,'Appendix 1 Rules'!$A$1:$N$16,14))+IF(G56="b2",VLOOKUP(G56,'Appendix 1 Rules'!$A$1:$N$16,14))+IF(G56="d",VLOOKUP(G56,'Appendix 1 Rules'!$A$1:$N$16,14))+IF(G56="f1",VLOOKUP(G56,'Appendix 1 Rules'!$A$1:$N$16,14))+IF(G56="f2",VLOOKUP(G56,'Appendix 1 Rules'!$A$1:$N$16,14))+IF(G56="g",VLOOKUP(G56,'Appendix 1 Rules'!$A$1:$N$16,14))+IF(G56="h",VLOOKUP(G56,'Appendix 1 Rules'!$A$1:$N$16,14))+IF(G56="i1",VLOOKUP(G56,'Appendix 1 Rules'!$A$1:$N$16,14))+IF(G56="i2",VLOOKUP(G56,'Appendix 1 Rules'!$A$1:$N$16,14))+IF(G56="j",VLOOKUP(G56,'Appendix 1 Rules'!$A$1:$N$16,14))+IF(G56="k",VLOOKUP(G56,'Appendix 1 Rules'!$A$1:$N$16,14)))</f>
        <v/>
      </c>
      <c r="I56" s="52" t="str">
        <f>IF(G56="","",IF(OR(G56="b1",G56="b2",G56="d",G56="f1",G56="f2",G56="h",G56="i1",G56="i2",G56="j",G56="k"),MIN(H56,VLOOKUP(G56,'Appx 1 (Res) Rules'!$A:$D,4,0)),MIN(H56,VLOOKUP(G56,'Appx 1 (Res) Rules'!$A:$D,4,0),SUMPRODUCT(IF(J56="",0,INDEX('Appendix 1 Rules'!$B$2:$B$16,MATCH(G56,'Appendix 1 Rules'!$A$2:$A$16))))+(IF(L56="",0,INDEX('Appendix 1 Rules'!$C$2:$C$16,MATCH(G56,'Appendix 1 Rules'!$A$2:$A$16))))+(IF(N56="",0,INDEX('Appendix 1 Rules'!$D$2:$D$16,MATCH(G56,'Appendix 1 Rules'!$A$2:$A$16))))+(IF(P56="",0,INDEX('Appendix 1 Rules'!$E$2:$E$16,MATCH(G56,'Appendix 1 Rules'!$A$2:$A$16))))+(IF(R56="",0,INDEX('Appendix 1 Rules'!$F$2:$F$16,MATCH(G56,'Appendix 1 Rules'!$A$2:$A$16))))+(IF(T56="",0,INDEX('Appendix 1 Rules'!$G$2:$G$16,MATCH(G56,'Appendix 1 Rules'!$A$2:$A$16))))+(IF(V56="",0,INDEX('Appendix 1 Rules'!$H$2:$H$16,MATCH(G56,'Appendix 1 Rules'!$A$2:$A$16))))+(IF(X56="",0,INDEX('Appendix 1 Rules'!$I$2:$I$16,MATCH(G56,'Appendix 1 Rules'!$A$2:$A$16))))+(IF(Z56="",0,INDEX('Appendix 1 Rules'!$J$2:$J$16,MATCH(G56,'Appendix 1 Rules'!$A$2:$A$16))))+(IF(AB56="",0,INDEX('Appendix 1 Rules'!$K$2:$K$16,MATCH(G56,'Appendix 1 Rules'!$A$2:$A$16))))+(IF(AD56="",0,INDEX('Appendix 1 Rules'!$L$2:$L$16,MATCH(G56,'Appendix 1 Rules'!$A$2:$A$16))))+(IF(AF56="",0,INDEX('Appendix 1 Rules'!$M$2:$M$16,MATCH(G56,'Appendix 1 Rules'!$A$2:$A$16))))+IF(G56="b1",VLOOKUP(G56,'Appendix 1 Rules'!$A$1:$N$16,14))+IF(G56="b2",VLOOKUP(G56,'Appendix 1 Rules'!$A$1:$N$16,14))+IF(G56="d",VLOOKUP(G56,'Appendix 1 Rules'!$A$1:$N$16,14))+IF(G56="f1",VLOOKUP(G56,'Appendix 1 Rules'!$A$1:$N$16,14))+IF(G56="f2",VLOOKUP(G56,'Appendix 1 Rules'!$A$1:$N$16,14))+IF(G56="g",VLOOKUP(G56,'Appendix 1 Rules'!$A$1:$N$16,14))+IF(G56="h",VLOOKUP(G56,'Appendix 1 Rules'!$A$1:$N$16,14))+IF(G56="i1",VLOOKUP(G56,'Appendix 1 Rules'!$A$1:$N$16,14))+IF(G56="i2",VLOOKUP(G56,'Appendix 1 Rules'!$A$1:$N$16,14))+IF(G56="j",VLOOKUP(G56,'Appendix 1 Rules'!$A$1:$N$16,14))+IF(G56="k",VLOOKUP(G56,'Appendix 1 Rules'!$A$1:$N$16,14)))))</f>
        <v/>
      </c>
      <c r="J56" s="10"/>
      <c r="K56" s="13"/>
      <c r="L56" s="10"/>
      <c r="M56" s="13"/>
      <c r="N56" s="10"/>
      <c r="O56" s="13"/>
      <c r="P56" s="10"/>
      <c r="Q56" s="13"/>
      <c r="R56" s="58"/>
      <c r="S56" s="13"/>
      <c r="T56" s="10"/>
      <c r="U56" s="13"/>
      <c r="V56" s="10"/>
      <c r="W56" s="13"/>
      <c r="X56" s="59"/>
      <c r="Y56" s="13"/>
      <c r="Z56" s="59"/>
      <c r="AA56" s="13"/>
      <c r="AB56" s="8"/>
      <c r="AC56" s="12"/>
      <c r="AD56" s="8"/>
      <c r="AE56" s="12"/>
      <c r="AF56" s="8"/>
      <c r="AG56" s="12"/>
    </row>
    <row r="57" spans="1:33" ht="18" customHeight="1" x14ac:dyDescent="0.2">
      <c r="B57" s="130"/>
      <c r="C57" s="9"/>
      <c r="D57" s="9"/>
      <c r="E57" s="50"/>
      <c r="F57" s="9"/>
      <c r="G57" s="8"/>
      <c r="H57" s="18" t="str">
        <f>IF(G57="","",SUMPRODUCT(IF(J57="",0,INDEX('Appendix 1 Rules'!$B$2:$B$16,MATCH(G57,'Appendix 1 Rules'!$A$2:$A$16))))+(IF(L57="",0,INDEX('Appendix 1 Rules'!$C$2:$C$16,MATCH(G57,'Appendix 1 Rules'!$A$2:$A$16))))+(IF(N57="",0,INDEX('Appendix 1 Rules'!$D$2:$D$16,MATCH(G57,'Appendix 1 Rules'!$A$2:$A$16))))+(IF(P57="",0,INDEX('Appendix 1 Rules'!$E$2:$E$16,MATCH(G57,'Appendix 1 Rules'!$A$2:$A$16))))+(IF(R57="",0,INDEX('Appendix 1 Rules'!$F$2:$F$16,MATCH(G57,'Appendix 1 Rules'!$A$2:$A$16))))+(IF(T57="",0,INDEX('Appendix 1 Rules'!$G$2:$G$16,MATCH(G57,'Appendix 1 Rules'!$A$2:$A$16))))+(IF(V57="",0,INDEX('Appendix 1 Rules'!$H$2:$H$16,MATCH(G57,'Appendix 1 Rules'!$A$2:$A$16))))+(IF(X57="",0,INDEX('Appendix 1 Rules'!$I$2:$I$16,MATCH(G57,'Appendix 1 Rules'!$A$2:$A$16))))+(IF(Z57="",0,INDEX('Appendix 1 Rules'!$J$2:$J$16,MATCH(G57,'Appendix 1 Rules'!$A$2:$A$16))))+(IF(AB57="",0,INDEX('Appendix 1 Rules'!$K$2:$K$16,MATCH(G57,'Appendix 1 Rules'!$A$2:$A$16))))+(IF(AD57="",0,INDEX('Appendix 1 Rules'!$L$2:$L$16,MATCH(G57,'Appendix 1 Rules'!$A$2:$A$16))))+(IF(AF57="",0,INDEX('Appendix 1 Rules'!$M$2:$M$16,MATCH(G57,'Appendix 1 Rules'!$A$2:$A$16))))+IF(G57="b1",VLOOKUP(G57,'Appendix 1 Rules'!$A$1:$N$16,14))+IF(G57="b2",VLOOKUP(G57,'Appendix 1 Rules'!$A$1:$N$16,14))+IF(G57="d",VLOOKUP(G57,'Appendix 1 Rules'!$A$1:$N$16,14))+IF(G57="f1",VLOOKUP(G57,'Appendix 1 Rules'!$A$1:$N$16,14))+IF(G57="f2",VLOOKUP(G57,'Appendix 1 Rules'!$A$1:$N$16,14))+IF(G57="g",VLOOKUP(G57,'Appendix 1 Rules'!$A$1:$N$16,14))+IF(G57="h",VLOOKUP(G57,'Appendix 1 Rules'!$A$1:$N$16,14))+IF(G57="i1",VLOOKUP(G57,'Appendix 1 Rules'!$A$1:$N$16,14))+IF(G57="i2",VLOOKUP(G57,'Appendix 1 Rules'!$A$1:$N$16,14))+IF(G57="j",VLOOKUP(G57,'Appendix 1 Rules'!$A$1:$N$16,14))+IF(G57="k",VLOOKUP(G57,'Appendix 1 Rules'!$A$1:$N$16,14)))</f>
        <v/>
      </c>
      <c r="I57" s="52" t="str">
        <f>IF(G57="","",IF(OR(G57="b1",G57="b2",G57="d",G57="f1",G57="f2",G57="h",G57="i1",G57="i2",G57="j",G57="k"),MIN(H57,VLOOKUP(G57,'Appx 1 (Res) Rules'!$A:$D,4,0)),MIN(H57,VLOOKUP(G57,'Appx 1 (Res) Rules'!$A:$D,4,0),SUMPRODUCT(IF(J57="",0,INDEX('Appendix 1 Rules'!$B$2:$B$16,MATCH(G57,'Appendix 1 Rules'!$A$2:$A$16))))+(IF(L57="",0,INDEX('Appendix 1 Rules'!$C$2:$C$16,MATCH(G57,'Appendix 1 Rules'!$A$2:$A$16))))+(IF(N57="",0,INDEX('Appendix 1 Rules'!$D$2:$D$16,MATCH(G57,'Appendix 1 Rules'!$A$2:$A$16))))+(IF(P57="",0,INDEX('Appendix 1 Rules'!$E$2:$E$16,MATCH(G57,'Appendix 1 Rules'!$A$2:$A$16))))+(IF(R57="",0,INDEX('Appendix 1 Rules'!$F$2:$F$16,MATCH(G57,'Appendix 1 Rules'!$A$2:$A$16))))+(IF(T57="",0,INDEX('Appendix 1 Rules'!$G$2:$G$16,MATCH(G57,'Appendix 1 Rules'!$A$2:$A$16))))+(IF(V57="",0,INDEX('Appendix 1 Rules'!$H$2:$H$16,MATCH(G57,'Appendix 1 Rules'!$A$2:$A$16))))+(IF(X57="",0,INDEX('Appendix 1 Rules'!$I$2:$I$16,MATCH(G57,'Appendix 1 Rules'!$A$2:$A$16))))+(IF(Z57="",0,INDEX('Appendix 1 Rules'!$J$2:$J$16,MATCH(G57,'Appendix 1 Rules'!$A$2:$A$16))))+(IF(AB57="",0,INDEX('Appendix 1 Rules'!$K$2:$K$16,MATCH(G57,'Appendix 1 Rules'!$A$2:$A$16))))+(IF(AD57="",0,INDEX('Appendix 1 Rules'!$L$2:$L$16,MATCH(G57,'Appendix 1 Rules'!$A$2:$A$16))))+(IF(AF57="",0,INDEX('Appendix 1 Rules'!$M$2:$M$16,MATCH(G57,'Appendix 1 Rules'!$A$2:$A$16))))+IF(G57="b1",VLOOKUP(G57,'Appendix 1 Rules'!$A$1:$N$16,14))+IF(G57="b2",VLOOKUP(G57,'Appendix 1 Rules'!$A$1:$N$16,14))+IF(G57="d",VLOOKUP(G57,'Appendix 1 Rules'!$A$1:$N$16,14))+IF(G57="f1",VLOOKUP(G57,'Appendix 1 Rules'!$A$1:$N$16,14))+IF(G57="f2",VLOOKUP(G57,'Appendix 1 Rules'!$A$1:$N$16,14))+IF(G57="g",VLOOKUP(G57,'Appendix 1 Rules'!$A$1:$N$16,14))+IF(G57="h",VLOOKUP(G57,'Appendix 1 Rules'!$A$1:$N$16,14))+IF(G57="i1",VLOOKUP(G57,'Appendix 1 Rules'!$A$1:$N$16,14))+IF(G57="i2",VLOOKUP(G57,'Appendix 1 Rules'!$A$1:$N$16,14))+IF(G57="j",VLOOKUP(G57,'Appendix 1 Rules'!$A$1:$N$16,14))+IF(G57="k",VLOOKUP(G57,'Appendix 1 Rules'!$A$1:$N$16,14)))))</f>
        <v/>
      </c>
      <c r="J57" s="11"/>
      <c r="K57" s="12"/>
      <c r="L57" s="11"/>
      <c r="M57" s="12"/>
      <c r="N57" s="11"/>
      <c r="O57" s="12"/>
      <c r="P57" s="11"/>
      <c r="Q57" s="12"/>
      <c r="R57" s="11"/>
      <c r="S57" s="12"/>
      <c r="T57" s="11"/>
      <c r="U57" s="12"/>
      <c r="V57" s="11"/>
      <c r="W57" s="12"/>
      <c r="X57" s="11"/>
      <c r="Y57" s="12"/>
      <c r="Z57" s="11"/>
      <c r="AA57" s="12"/>
      <c r="AB57" s="8"/>
      <c r="AC57" s="12"/>
      <c r="AD57" s="8"/>
      <c r="AE57" s="12"/>
      <c r="AF57" s="8"/>
      <c r="AG57" s="12"/>
    </row>
    <row r="58" spans="1:33" ht="18" customHeight="1" x14ac:dyDescent="0.2">
      <c r="B58" s="130"/>
      <c r="C58" s="9"/>
      <c r="D58" s="9"/>
      <c r="E58" s="50"/>
      <c r="F58" s="9"/>
      <c r="G58" s="8"/>
      <c r="H58" s="18" t="str">
        <f>IF(G58="","",SUMPRODUCT(IF(J58="",0,INDEX('Appendix 1 Rules'!$B$2:$B$16,MATCH(G58,'Appendix 1 Rules'!$A$2:$A$16))))+(IF(L58="",0,INDEX('Appendix 1 Rules'!$C$2:$C$16,MATCH(G58,'Appendix 1 Rules'!$A$2:$A$16))))+(IF(N58="",0,INDEX('Appendix 1 Rules'!$D$2:$D$16,MATCH(G58,'Appendix 1 Rules'!$A$2:$A$16))))+(IF(P58="",0,INDEX('Appendix 1 Rules'!$E$2:$E$16,MATCH(G58,'Appendix 1 Rules'!$A$2:$A$16))))+(IF(R58="",0,INDEX('Appendix 1 Rules'!$F$2:$F$16,MATCH(G58,'Appendix 1 Rules'!$A$2:$A$16))))+(IF(T58="",0,INDEX('Appendix 1 Rules'!$G$2:$G$16,MATCH(G58,'Appendix 1 Rules'!$A$2:$A$16))))+(IF(V58="",0,INDEX('Appendix 1 Rules'!$H$2:$H$16,MATCH(G58,'Appendix 1 Rules'!$A$2:$A$16))))+(IF(X58="",0,INDEX('Appendix 1 Rules'!$I$2:$I$16,MATCH(G58,'Appendix 1 Rules'!$A$2:$A$16))))+(IF(Z58="",0,INDEX('Appendix 1 Rules'!$J$2:$J$16,MATCH(G58,'Appendix 1 Rules'!$A$2:$A$16))))+(IF(AB58="",0,INDEX('Appendix 1 Rules'!$K$2:$K$16,MATCH(G58,'Appendix 1 Rules'!$A$2:$A$16))))+(IF(AD58="",0,INDEX('Appendix 1 Rules'!$L$2:$L$16,MATCH(G58,'Appendix 1 Rules'!$A$2:$A$16))))+(IF(AF58="",0,INDEX('Appendix 1 Rules'!$M$2:$M$16,MATCH(G58,'Appendix 1 Rules'!$A$2:$A$16))))+IF(G58="b1",VLOOKUP(G58,'Appendix 1 Rules'!$A$1:$N$16,14))+IF(G58="b2",VLOOKUP(G58,'Appendix 1 Rules'!$A$1:$N$16,14))+IF(G58="d",VLOOKUP(G58,'Appendix 1 Rules'!$A$1:$N$16,14))+IF(G58="f1",VLOOKUP(G58,'Appendix 1 Rules'!$A$1:$N$16,14))+IF(G58="f2",VLOOKUP(G58,'Appendix 1 Rules'!$A$1:$N$16,14))+IF(G58="g",VLOOKUP(G58,'Appendix 1 Rules'!$A$1:$N$16,14))+IF(G58="h",VLOOKUP(G58,'Appendix 1 Rules'!$A$1:$N$16,14))+IF(G58="i1",VLOOKUP(G58,'Appendix 1 Rules'!$A$1:$N$16,14))+IF(G58="i2",VLOOKUP(G58,'Appendix 1 Rules'!$A$1:$N$16,14))+IF(G58="j",VLOOKUP(G58,'Appendix 1 Rules'!$A$1:$N$16,14))+IF(G58="k",VLOOKUP(G58,'Appendix 1 Rules'!$A$1:$N$16,14)))</f>
        <v/>
      </c>
      <c r="I58" s="52" t="str">
        <f>IF(G58="","",IF(OR(G58="b1",G58="b2",G58="d",G58="f1",G58="f2",G58="h",G58="i1",G58="i2",G58="j",G58="k"),MIN(H58,VLOOKUP(G58,'Appx 1 (Res) Rules'!$A:$D,4,0)),MIN(H58,VLOOKUP(G58,'Appx 1 (Res) Rules'!$A:$D,4,0),SUMPRODUCT(IF(J58="",0,INDEX('Appendix 1 Rules'!$B$2:$B$16,MATCH(G58,'Appendix 1 Rules'!$A$2:$A$16))))+(IF(L58="",0,INDEX('Appendix 1 Rules'!$C$2:$C$16,MATCH(G58,'Appendix 1 Rules'!$A$2:$A$16))))+(IF(N58="",0,INDEX('Appendix 1 Rules'!$D$2:$D$16,MATCH(G58,'Appendix 1 Rules'!$A$2:$A$16))))+(IF(P58="",0,INDEX('Appendix 1 Rules'!$E$2:$E$16,MATCH(G58,'Appendix 1 Rules'!$A$2:$A$16))))+(IF(R58="",0,INDEX('Appendix 1 Rules'!$F$2:$F$16,MATCH(G58,'Appendix 1 Rules'!$A$2:$A$16))))+(IF(T58="",0,INDEX('Appendix 1 Rules'!$G$2:$G$16,MATCH(G58,'Appendix 1 Rules'!$A$2:$A$16))))+(IF(V58="",0,INDEX('Appendix 1 Rules'!$H$2:$H$16,MATCH(G58,'Appendix 1 Rules'!$A$2:$A$16))))+(IF(X58="",0,INDEX('Appendix 1 Rules'!$I$2:$I$16,MATCH(G58,'Appendix 1 Rules'!$A$2:$A$16))))+(IF(Z58="",0,INDEX('Appendix 1 Rules'!$J$2:$J$16,MATCH(G58,'Appendix 1 Rules'!$A$2:$A$16))))+(IF(AB58="",0,INDEX('Appendix 1 Rules'!$K$2:$K$16,MATCH(G58,'Appendix 1 Rules'!$A$2:$A$16))))+(IF(AD58="",0,INDEX('Appendix 1 Rules'!$L$2:$L$16,MATCH(G58,'Appendix 1 Rules'!$A$2:$A$16))))+(IF(AF58="",0,INDEX('Appendix 1 Rules'!$M$2:$M$16,MATCH(G58,'Appendix 1 Rules'!$A$2:$A$16))))+IF(G58="b1",VLOOKUP(G58,'Appendix 1 Rules'!$A$1:$N$16,14))+IF(G58="b2",VLOOKUP(G58,'Appendix 1 Rules'!$A$1:$N$16,14))+IF(G58="d",VLOOKUP(G58,'Appendix 1 Rules'!$A$1:$N$16,14))+IF(G58="f1",VLOOKUP(G58,'Appendix 1 Rules'!$A$1:$N$16,14))+IF(G58="f2",VLOOKUP(G58,'Appendix 1 Rules'!$A$1:$N$16,14))+IF(G58="g",VLOOKUP(G58,'Appendix 1 Rules'!$A$1:$N$16,14))+IF(G58="h",VLOOKUP(G58,'Appendix 1 Rules'!$A$1:$N$16,14))+IF(G58="i1",VLOOKUP(G58,'Appendix 1 Rules'!$A$1:$N$16,14))+IF(G58="i2",VLOOKUP(G58,'Appendix 1 Rules'!$A$1:$N$16,14))+IF(G58="j",VLOOKUP(G58,'Appendix 1 Rules'!$A$1:$N$16,14))+IF(G58="k",VLOOKUP(G58,'Appendix 1 Rules'!$A$1:$N$16,14)))))</f>
        <v/>
      </c>
      <c r="J58" s="10"/>
      <c r="K58" s="13"/>
      <c r="L58" s="10"/>
      <c r="M58" s="13"/>
      <c r="N58" s="10"/>
      <c r="O58" s="13"/>
      <c r="P58" s="10"/>
      <c r="Q58" s="13"/>
      <c r="R58" s="58"/>
      <c r="S58" s="13"/>
      <c r="T58" s="10"/>
      <c r="U58" s="13"/>
      <c r="V58" s="10"/>
      <c r="W58" s="13"/>
      <c r="X58" s="59"/>
      <c r="Y58" s="13"/>
      <c r="Z58" s="59"/>
      <c r="AA58" s="13"/>
      <c r="AB58" s="8"/>
      <c r="AC58" s="12"/>
      <c r="AD58" s="8"/>
      <c r="AE58" s="12"/>
      <c r="AF58" s="8"/>
      <c r="AG58" s="12"/>
    </row>
    <row r="59" spans="1:33" ht="18" customHeight="1" x14ac:dyDescent="0.2">
      <c r="B59" s="130"/>
      <c r="C59" s="9"/>
      <c r="D59" s="9"/>
      <c r="E59" s="50"/>
      <c r="F59" s="9"/>
      <c r="G59" s="8"/>
      <c r="H59" s="18" t="str">
        <f>IF(G59="","",SUMPRODUCT(IF(J59="",0,INDEX('Appendix 1 Rules'!$B$2:$B$16,MATCH(G59,'Appendix 1 Rules'!$A$2:$A$16))))+(IF(L59="",0,INDEX('Appendix 1 Rules'!$C$2:$C$16,MATCH(G59,'Appendix 1 Rules'!$A$2:$A$16))))+(IF(N59="",0,INDEX('Appendix 1 Rules'!$D$2:$D$16,MATCH(G59,'Appendix 1 Rules'!$A$2:$A$16))))+(IF(P59="",0,INDEX('Appendix 1 Rules'!$E$2:$E$16,MATCH(G59,'Appendix 1 Rules'!$A$2:$A$16))))+(IF(R59="",0,INDEX('Appendix 1 Rules'!$F$2:$F$16,MATCH(G59,'Appendix 1 Rules'!$A$2:$A$16))))+(IF(T59="",0,INDEX('Appendix 1 Rules'!$G$2:$G$16,MATCH(G59,'Appendix 1 Rules'!$A$2:$A$16))))+(IF(V59="",0,INDEX('Appendix 1 Rules'!$H$2:$H$16,MATCH(G59,'Appendix 1 Rules'!$A$2:$A$16))))+(IF(X59="",0,INDEX('Appendix 1 Rules'!$I$2:$I$16,MATCH(G59,'Appendix 1 Rules'!$A$2:$A$16))))+(IF(Z59="",0,INDEX('Appendix 1 Rules'!$J$2:$J$16,MATCH(G59,'Appendix 1 Rules'!$A$2:$A$16))))+(IF(AB59="",0,INDEX('Appendix 1 Rules'!$K$2:$K$16,MATCH(G59,'Appendix 1 Rules'!$A$2:$A$16))))+(IF(AD59="",0,INDEX('Appendix 1 Rules'!$L$2:$L$16,MATCH(G59,'Appendix 1 Rules'!$A$2:$A$16))))+(IF(AF59="",0,INDEX('Appendix 1 Rules'!$M$2:$M$16,MATCH(G59,'Appendix 1 Rules'!$A$2:$A$16))))+IF(G59="b1",VLOOKUP(G59,'Appendix 1 Rules'!$A$1:$N$16,14))+IF(G59="b2",VLOOKUP(G59,'Appendix 1 Rules'!$A$1:$N$16,14))+IF(G59="d",VLOOKUP(G59,'Appendix 1 Rules'!$A$1:$N$16,14))+IF(G59="f1",VLOOKUP(G59,'Appendix 1 Rules'!$A$1:$N$16,14))+IF(G59="f2",VLOOKUP(G59,'Appendix 1 Rules'!$A$1:$N$16,14))+IF(G59="g",VLOOKUP(G59,'Appendix 1 Rules'!$A$1:$N$16,14))+IF(G59="h",VLOOKUP(G59,'Appendix 1 Rules'!$A$1:$N$16,14))+IF(G59="i1",VLOOKUP(G59,'Appendix 1 Rules'!$A$1:$N$16,14))+IF(G59="i2",VLOOKUP(G59,'Appendix 1 Rules'!$A$1:$N$16,14))+IF(G59="j",VLOOKUP(G59,'Appendix 1 Rules'!$A$1:$N$16,14))+IF(G59="k",VLOOKUP(G59,'Appendix 1 Rules'!$A$1:$N$16,14)))</f>
        <v/>
      </c>
      <c r="I59" s="52" t="str">
        <f>IF(G59="","",IF(OR(G59="b1",G59="b2",G59="d",G59="f1",G59="f2",G59="h",G59="i1",G59="i2",G59="j",G59="k"),MIN(H59,VLOOKUP(G59,'Appx 1 (Res) Rules'!$A:$D,4,0)),MIN(H59,VLOOKUP(G59,'Appx 1 (Res) Rules'!$A:$D,4,0),SUMPRODUCT(IF(J59="",0,INDEX('Appendix 1 Rules'!$B$2:$B$16,MATCH(G59,'Appendix 1 Rules'!$A$2:$A$16))))+(IF(L59="",0,INDEX('Appendix 1 Rules'!$C$2:$C$16,MATCH(G59,'Appendix 1 Rules'!$A$2:$A$16))))+(IF(N59="",0,INDEX('Appendix 1 Rules'!$D$2:$D$16,MATCH(G59,'Appendix 1 Rules'!$A$2:$A$16))))+(IF(P59="",0,INDEX('Appendix 1 Rules'!$E$2:$E$16,MATCH(G59,'Appendix 1 Rules'!$A$2:$A$16))))+(IF(R59="",0,INDEX('Appendix 1 Rules'!$F$2:$F$16,MATCH(G59,'Appendix 1 Rules'!$A$2:$A$16))))+(IF(T59="",0,INDEX('Appendix 1 Rules'!$G$2:$G$16,MATCH(G59,'Appendix 1 Rules'!$A$2:$A$16))))+(IF(V59="",0,INDEX('Appendix 1 Rules'!$H$2:$H$16,MATCH(G59,'Appendix 1 Rules'!$A$2:$A$16))))+(IF(X59="",0,INDEX('Appendix 1 Rules'!$I$2:$I$16,MATCH(G59,'Appendix 1 Rules'!$A$2:$A$16))))+(IF(Z59="",0,INDEX('Appendix 1 Rules'!$J$2:$J$16,MATCH(G59,'Appendix 1 Rules'!$A$2:$A$16))))+(IF(AB59="",0,INDEX('Appendix 1 Rules'!$K$2:$K$16,MATCH(G59,'Appendix 1 Rules'!$A$2:$A$16))))+(IF(AD59="",0,INDEX('Appendix 1 Rules'!$L$2:$L$16,MATCH(G59,'Appendix 1 Rules'!$A$2:$A$16))))+(IF(AF59="",0,INDEX('Appendix 1 Rules'!$M$2:$M$16,MATCH(G59,'Appendix 1 Rules'!$A$2:$A$16))))+IF(G59="b1",VLOOKUP(G59,'Appendix 1 Rules'!$A$1:$N$16,14))+IF(G59="b2",VLOOKUP(G59,'Appendix 1 Rules'!$A$1:$N$16,14))+IF(G59="d",VLOOKUP(G59,'Appendix 1 Rules'!$A$1:$N$16,14))+IF(G59="f1",VLOOKUP(G59,'Appendix 1 Rules'!$A$1:$N$16,14))+IF(G59="f2",VLOOKUP(G59,'Appendix 1 Rules'!$A$1:$N$16,14))+IF(G59="g",VLOOKUP(G59,'Appendix 1 Rules'!$A$1:$N$16,14))+IF(G59="h",VLOOKUP(G59,'Appendix 1 Rules'!$A$1:$N$16,14))+IF(G59="i1",VLOOKUP(G59,'Appendix 1 Rules'!$A$1:$N$16,14))+IF(G59="i2",VLOOKUP(G59,'Appendix 1 Rules'!$A$1:$N$16,14))+IF(G59="j",VLOOKUP(G59,'Appendix 1 Rules'!$A$1:$N$16,14))+IF(G59="k",VLOOKUP(G59,'Appendix 1 Rules'!$A$1:$N$16,14)))))</f>
        <v/>
      </c>
      <c r="J59" s="11"/>
      <c r="K59" s="12"/>
      <c r="L59" s="11"/>
      <c r="M59" s="12"/>
      <c r="N59" s="11"/>
      <c r="O59" s="12"/>
      <c r="P59" s="11"/>
      <c r="Q59" s="12"/>
      <c r="R59" s="11"/>
      <c r="S59" s="12"/>
      <c r="T59" s="11"/>
      <c r="U59" s="12"/>
      <c r="V59" s="11"/>
      <c r="W59" s="12"/>
      <c r="X59" s="11"/>
      <c r="Y59" s="12"/>
      <c r="Z59" s="11"/>
      <c r="AA59" s="12"/>
      <c r="AB59" s="8"/>
      <c r="AC59" s="12"/>
      <c r="AD59" s="8"/>
      <c r="AE59" s="12"/>
      <c r="AF59" s="8"/>
      <c r="AG59" s="12"/>
    </row>
    <row r="60" spans="1:33" ht="18" customHeight="1" x14ac:dyDescent="0.2">
      <c r="B60" s="130"/>
      <c r="C60" s="9"/>
      <c r="D60" s="9"/>
      <c r="E60" s="50"/>
      <c r="F60" s="9"/>
      <c r="G60" s="8"/>
      <c r="H60" s="18" t="str">
        <f>IF(G60="","",SUMPRODUCT(IF(J60="",0,INDEX('Appendix 1 Rules'!$B$2:$B$16,MATCH(G60,'Appendix 1 Rules'!$A$2:$A$16))))+(IF(L60="",0,INDEX('Appendix 1 Rules'!$C$2:$C$16,MATCH(G60,'Appendix 1 Rules'!$A$2:$A$16))))+(IF(N60="",0,INDEX('Appendix 1 Rules'!$D$2:$D$16,MATCH(G60,'Appendix 1 Rules'!$A$2:$A$16))))+(IF(P60="",0,INDEX('Appendix 1 Rules'!$E$2:$E$16,MATCH(G60,'Appendix 1 Rules'!$A$2:$A$16))))+(IF(R60="",0,INDEX('Appendix 1 Rules'!$F$2:$F$16,MATCH(G60,'Appendix 1 Rules'!$A$2:$A$16))))+(IF(T60="",0,INDEX('Appendix 1 Rules'!$G$2:$G$16,MATCH(G60,'Appendix 1 Rules'!$A$2:$A$16))))+(IF(V60="",0,INDEX('Appendix 1 Rules'!$H$2:$H$16,MATCH(G60,'Appendix 1 Rules'!$A$2:$A$16))))+(IF(X60="",0,INDEX('Appendix 1 Rules'!$I$2:$I$16,MATCH(G60,'Appendix 1 Rules'!$A$2:$A$16))))+(IF(Z60="",0,INDEX('Appendix 1 Rules'!$J$2:$J$16,MATCH(G60,'Appendix 1 Rules'!$A$2:$A$16))))+(IF(AB60="",0,INDEX('Appendix 1 Rules'!$K$2:$K$16,MATCH(G60,'Appendix 1 Rules'!$A$2:$A$16))))+(IF(AD60="",0,INDEX('Appendix 1 Rules'!$L$2:$L$16,MATCH(G60,'Appendix 1 Rules'!$A$2:$A$16))))+(IF(AF60="",0,INDEX('Appendix 1 Rules'!$M$2:$M$16,MATCH(G60,'Appendix 1 Rules'!$A$2:$A$16))))+IF(G60="b1",VLOOKUP(G60,'Appendix 1 Rules'!$A$1:$N$16,14))+IF(G60="b2",VLOOKUP(G60,'Appendix 1 Rules'!$A$1:$N$16,14))+IF(G60="d",VLOOKUP(G60,'Appendix 1 Rules'!$A$1:$N$16,14))+IF(G60="f1",VLOOKUP(G60,'Appendix 1 Rules'!$A$1:$N$16,14))+IF(G60="f2",VLOOKUP(G60,'Appendix 1 Rules'!$A$1:$N$16,14))+IF(G60="g",VLOOKUP(G60,'Appendix 1 Rules'!$A$1:$N$16,14))+IF(G60="h",VLOOKUP(G60,'Appendix 1 Rules'!$A$1:$N$16,14))+IF(G60="i1",VLOOKUP(G60,'Appendix 1 Rules'!$A$1:$N$16,14))+IF(G60="i2",VLOOKUP(G60,'Appendix 1 Rules'!$A$1:$N$16,14))+IF(G60="j",VLOOKUP(G60,'Appendix 1 Rules'!$A$1:$N$16,14))+IF(G60="k",VLOOKUP(G60,'Appendix 1 Rules'!$A$1:$N$16,14)))</f>
        <v/>
      </c>
      <c r="I60" s="52" t="str">
        <f>IF(G60="","",IF(OR(G60="b1",G60="b2",G60="d",G60="f1",G60="f2",G60="h",G60="i1",G60="i2",G60="j",G60="k"),MIN(H60,VLOOKUP(G60,'Appx 1 (Res) Rules'!$A:$D,4,0)),MIN(H60,VLOOKUP(G60,'Appx 1 (Res) Rules'!$A:$D,4,0),SUMPRODUCT(IF(J60="",0,INDEX('Appendix 1 Rules'!$B$2:$B$16,MATCH(G60,'Appendix 1 Rules'!$A$2:$A$16))))+(IF(L60="",0,INDEX('Appendix 1 Rules'!$C$2:$C$16,MATCH(G60,'Appendix 1 Rules'!$A$2:$A$16))))+(IF(N60="",0,INDEX('Appendix 1 Rules'!$D$2:$D$16,MATCH(G60,'Appendix 1 Rules'!$A$2:$A$16))))+(IF(P60="",0,INDEX('Appendix 1 Rules'!$E$2:$E$16,MATCH(G60,'Appendix 1 Rules'!$A$2:$A$16))))+(IF(R60="",0,INDEX('Appendix 1 Rules'!$F$2:$F$16,MATCH(G60,'Appendix 1 Rules'!$A$2:$A$16))))+(IF(T60="",0,INDEX('Appendix 1 Rules'!$G$2:$G$16,MATCH(G60,'Appendix 1 Rules'!$A$2:$A$16))))+(IF(V60="",0,INDEX('Appendix 1 Rules'!$H$2:$H$16,MATCH(G60,'Appendix 1 Rules'!$A$2:$A$16))))+(IF(X60="",0,INDEX('Appendix 1 Rules'!$I$2:$I$16,MATCH(G60,'Appendix 1 Rules'!$A$2:$A$16))))+(IF(Z60="",0,INDEX('Appendix 1 Rules'!$J$2:$J$16,MATCH(G60,'Appendix 1 Rules'!$A$2:$A$16))))+(IF(AB60="",0,INDEX('Appendix 1 Rules'!$K$2:$K$16,MATCH(G60,'Appendix 1 Rules'!$A$2:$A$16))))+(IF(AD60="",0,INDEX('Appendix 1 Rules'!$L$2:$L$16,MATCH(G60,'Appendix 1 Rules'!$A$2:$A$16))))+(IF(AF60="",0,INDEX('Appendix 1 Rules'!$M$2:$M$16,MATCH(G60,'Appendix 1 Rules'!$A$2:$A$16))))+IF(G60="b1",VLOOKUP(G60,'Appendix 1 Rules'!$A$1:$N$16,14))+IF(G60="b2",VLOOKUP(G60,'Appendix 1 Rules'!$A$1:$N$16,14))+IF(G60="d",VLOOKUP(G60,'Appendix 1 Rules'!$A$1:$N$16,14))+IF(G60="f1",VLOOKUP(G60,'Appendix 1 Rules'!$A$1:$N$16,14))+IF(G60="f2",VLOOKUP(G60,'Appendix 1 Rules'!$A$1:$N$16,14))+IF(G60="g",VLOOKUP(G60,'Appendix 1 Rules'!$A$1:$N$16,14))+IF(G60="h",VLOOKUP(G60,'Appendix 1 Rules'!$A$1:$N$16,14))+IF(G60="i1",VLOOKUP(G60,'Appendix 1 Rules'!$A$1:$N$16,14))+IF(G60="i2",VLOOKUP(G60,'Appendix 1 Rules'!$A$1:$N$16,14))+IF(G60="j",VLOOKUP(G60,'Appendix 1 Rules'!$A$1:$N$16,14))+IF(G60="k",VLOOKUP(G60,'Appendix 1 Rules'!$A$1:$N$16,14)))))</f>
        <v/>
      </c>
      <c r="J60" s="10"/>
      <c r="K60" s="13"/>
      <c r="L60" s="10"/>
      <c r="M60" s="13"/>
      <c r="N60" s="10"/>
      <c r="O60" s="13"/>
      <c r="P60" s="10"/>
      <c r="Q60" s="13"/>
      <c r="R60" s="58"/>
      <c r="S60" s="13"/>
      <c r="T60" s="10"/>
      <c r="U60" s="13"/>
      <c r="V60" s="10"/>
      <c r="W60" s="13"/>
      <c r="X60" s="59"/>
      <c r="Y60" s="13"/>
      <c r="Z60" s="59"/>
      <c r="AA60" s="13"/>
      <c r="AB60" s="8"/>
      <c r="AC60" s="12"/>
      <c r="AD60" s="8"/>
      <c r="AE60" s="12"/>
      <c r="AF60" s="8"/>
      <c r="AG60" s="12"/>
    </row>
    <row r="61" spans="1:33" ht="18" customHeight="1" x14ac:dyDescent="0.2">
      <c r="B61" s="130"/>
      <c r="C61" s="9"/>
      <c r="D61" s="9"/>
      <c r="E61" s="50"/>
      <c r="F61" s="9"/>
      <c r="G61" s="8"/>
      <c r="H61" s="18" t="str">
        <f>IF(G61="","",SUMPRODUCT(IF(J61="",0,INDEX('Appendix 1 Rules'!$B$2:$B$16,MATCH(G61,'Appendix 1 Rules'!$A$2:$A$16))))+(IF(L61="",0,INDEX('Appendix 1 Rules'!$C$2:$C$16,MATCH(G61,'Appendix 1 Rules'!$A$2:$A$16))))+(IF(N61="",0,INDEX('Appendix 1 Rules'!$D$2:$D$16,MATCH(G61,'Appendix 1 Rules'!$A$2:$A$16))))+(IF(P61="",0,INDEX('Appendix 1 Rules'!$E$2:$E$16,MATCH(G61,'Appendix 1 Rules'!$A$2:$A$16))))+(IF(R61="",0,INDEX('Appendix 1 Rules'!$F$2:$F$16,MATCH(G61,'Appendix 1 Rules'!$A$2:$A$16))))+(IF(T61="",0,INDEX('Appendix 1 Rules'!$G$2:$G$16,MATCH(G61,'Appendix 1 Rules'!$A$2:$A$16))))+(IF(V61="",0,INDEX('Appendix 1 Rules'!$H$2:$H$16,MATCH(G61,'Appendix 1 Rules'!$A$2:$A$16))))+(IF(X61="",0,INDEX('Appendix 1 Rules'!$I$2:$I$16,MATCH(G61,'Appendix 1 Rules'!$A$2:$A$16))))+(IF(Z61="",0,INDEX('Appendix 1 Rules'!$J$2:$J$16,MATCH(G61,'Appendix 1 Rules'!$A$2:$A$16))))+(IF(AB61="",0,INDEX('Appendix 1 Rules'!$K$2:$K$16,MATCH(G61,'Appendix 1 Rules'!$A$2:$A$16))))+(IF(AD61="",0,INDEX('Appendix 1 Rules'!$L$2:$L$16,MATCH(G61,'Appendix 1 Rules'!$A$2:$A$16))))+(IF(AF61="",0,INDEX('Appendix 1 Rules'!$M$2:$M$16,MATCH(G61,'Appendix 1 Rules'!$A$2:$A$16))))+IF(G61="b1",VLOOKUP(G61,'Appendix 1 Rules'!$A$1:$N$16,14))+IF(G61="b2",VLOOKUP(G61,'Appendix 1 Rules'!$A$1:$N$16,14))+IF(G61="d",VLOOKUP(G61,'Appendix 1 Rules'!$A$1:$N$16,14))+IF(G61="f1",VLOOKUP(G61,'Appendix 1 Rules'!$A$1:$N$16,14))+IF(G61="f2",VLOOKUP(G61,'Appendix 1 Rules'!$A$1:$N$16,14))+IF(G61="g",VLOOKUP(G61,'Appendix 1 Rules'!$A$1:$N$16,14))+IF(G61="h",VLOOKUP(G61,'Appendix 1 Rules'!$A$1:$N$16,14))+IF(G61="i1",VLOOKUP(G61,'Appendix 1 Rules'!$A$1:$N$16,14))+IF(G61="i2",VLOOKUP(G61,'Appendix 1 Rules'!$A$1:$N$16,14))+IF(G61="j",VLOOKUP(G61,'Appendix 1 Rules'!$A$1:$N$16,14))+IF(G61="k",VLOOKUP(G61,'Appendix 1 Rules'!$A$1:$N$16,14)))</f>
        <v/>
      </c>
      <c r="I61" s="52" t="str">
        <f>IF(G61="","",IF(OR(G61="b1",G61="b2",G61="d",G61="f1",G61="f2",G61="h",G61="i1",G61="i2",G61="j",G61="k"),MIN(H61,VLOOKUP(G61,'Appx 1 (Res) Rules'!$A:$D,4,0)),MIN(H61,VLOOKUP(G61,'Appx 1 (Res) Rules'!$A:$D,4,0),SUMPRODUCT(IF(J61="",0,INDEX('Appendix 1 Rules'!$B$2:$B$16,MATCH(G61,'Appendix 1 Rules'!$A$2:$A$16))))+(IF(L61="",0,INDEX('Appendix 1 Rules'!$C$2:$C$16,MATCH(G61,'Appendix 1 Rules'!$A$2:$A$16))))+(IF(N61="",0,INDEX('Appendix 1 Rules'!$D$2:$D$16,MATCH(G61,'Appendix 1 Rules'!$A$2:$A$16))))+(IF(P61="",0,INDEX('Appendix 1 Rules'!$E$2:$E$16,MATCH(G61,'Appendix 1 Rules'!$A$2:$A$16))))+(IF(R61="",0,INDEX('Appendix 1 Rules'!$F$2:$F$16,MATCH(G61,'Appendix 1 Rules'!$A$2:$A$16))))+(IF(T61="",0,INDEX('Appendix 1 Rules'!$G$2:$G$16,MATCH(G61,'Appendix 1 Rules'!$A$2:$A$16))))+(IF(V61="",0,INDEX('Appendix 1 Rules'!$H$2:$H$16,MATCH(G61,'Appendix 1 Rules'!$A$2:$A$16))))+(IF(X61="",0,INDEX('Appendix 1 Rules'!$I$2:$I$16,MATCH(G61,'Appendix 1 Rules'!$A$2:$A$16))))+(IF(Z61="",0,INDEX('Appendix 1 Rules'!$J$2:$J$16,MATCH(G61,'Appendix 1 Rules'!$A$2:$A$16))))+(IF(AB61="",0,INDEX('Appendix 1 Rules'!$K$2:$K$16,MATCH(G61,'Appendix 1 Rules'!$A$2:$A$16))))+(IF(AD61="",0,INDEX('Appendix 1 Rules'!$L$2:$L$16,MATCH(G61,'Appendix 1 Rules'!$A$2:$A$16))))+(IF(AF61="",0,INDEX('Appendix 1 Rules'!$M$2:$M$16,MATCH(G61,'Appendix 1 Rules'!$A$2:$A$16))))+IF(G61="b1",VLOOKUP(G61,'Appendix 1 Rules'!$A$1:$N$16,14))+IF(G61="b2",VLOOKUP(G61,'Appendix 1 Rules'!$A$1:$N$16,14))+IF(G61="d",VLOOKUP(G61,'Appendix 1 Rules'!$A$1:$N$16,14))+IF(G61="f1",VLOOKUP(G61,'Appendix 1 Rules'!$A$1:$N$16,14))+IF(G61="f2",VLOOKUP(G61,'Appendix 1 Rules'!$A$1:$N$16,14))+IF(G61="g",VLOOKUP(G61,'Appendix 1 Rules'!$A$1:$N$16,14))+IF(G61="h",VLOOKUP(G61,'Appendix 1 Rules'!$A$1:$N$16,14))+IF(G61="i1",VLOOKUP(G61,'Appendix 1 Rules'!$A$1:$N$16,14))+IF(G61="i2",VLOOKUP(G61,'Appendix 1 Rules'!$A$1:$N$16,14))+IF(G61="j",VLOOKUP(G61,'Appendix 1 Rules'!$A$1:$N$16,14))+IF(G61="k",VLOOKUP(G61,'Appendix 1 Rules'!$A$1:$N$16,14)))))</f>
        <v/>
      </c>
      <c r="J61" s="11"/>
      <c r="K61" s="12"/>
      <c r="L61" s="11"/>
      <c r="M61" s="12"/>
      <c r="N61" s="11"/>
      <c r="O61" s="12"/>
      <c r="P61" s="11"/>
      <c r="Q61" s="12"/>
      <c r="R61" s="11"/>
      <c r="S61" s="12"/>
      <c r="T61" s="11"/>
      <c r="U61" s="12"/>
      <c r="V61" s="11"/>
      <c r="W61" s="12"/>
      <c r="X61" s="11"/>
      <c r="Y61" s="12"/>
      <c r="Z61" s="11"/>
      <c r="AA61" s="12"/>
      <c r="AB61" s="8"/>
      <c r="AC61" s="12"/>
      <c r="AD61" s="8"/>
      <c r="AE61" s="12"/>
      <c r="AF61" s="8"/>
      <c r="AG61" s="12"/>
    </row>
    <row r="62" spans="1:33" ht="18" customHeight="1" x14ac:dyDescent="0.2">
      <c r="B62" s="130"/>
      <c r="C62" s="9"/>
      <c r="D62" s="9"/>
      <c r="E62" s="50"/>
      <c r="F62" s="9"/>
      <c r="G62" s="8"/>
      <c r="H62" s="18" t="str">
        <f>IF(G62="","",SUMPRODUCT(IF(J62="",0,INDEX('Appendix 1 Rules'!$B$2:$B$16,MATCH(G62,'Appendix 1 Rules'!$A$2:$A$16))))+(IF(L62="",0,INDEX('Appendix 1 Rules'!$C$2:$C$16,MATCH(G62,'Appendix 1 Rules'!$A$2:$A$16))))+(IF(N62="",0,INDEX('Appendix 1 Rules'!$D$2:$D$16,MATCH(G62,'Appendix 1 Rules'!$A$2:$A$16))))+(IF(P62="",0,INDEX('Appendix 1 Rules'!$E$2:$E$16,MATCH(G62,'Appendix 1 Rules'!$A$2:$A$16))))+(IF(R62="",0,INDEX('Appendix 1 Rules'!$F$2:$F$16,MATCH(G62,'Appendix 1 Rules'!$A$2:$A$16))))+(IF(T62="",0,INDEX('Appendix 1 Rules'!$G$2:$G$16,MATCH(G62,'Appendix 1 Rules'!$A$2:$A$16))))+(IF(V62="",0,INDEX('Appendix 1 Rules'!$H$2:$H$16,MATCH(G62,'Appendix 1 Rules'!$A$2:$A$16))))+(IF(X62="",0,INDEX('Appendix 1 Rules'!$I$2:$I$16,MATCH(G62,'Appendix 1 Rules'!$A$2:$A$16))))+(IF(Z62="",0,INDEX('Appendix 1 Rules'!$J$2:$J$16,MATCH(G62,'Appendix 1 Rules'!$A$2:$A$16))))+(IF(AB62="",0,INDEX('Appendix 1 Rules'!$K$2:$K$16,MATCH(G62,'Appendix 1 Rules'!$A$2:$A$16))))+(IF(AD62="",0,INDEX('Appendix 1 Rules'!$L$2:$L$16,MATCH(G62,'Appendix 1 Rules'!$A$2:$A$16))))+(IF(AF62="",0,INDEX('Appendix 1 Rules'!$M$2:$M$16,MATCH(G62,'Appendix 1 Rules'!$A$2:$A$16))))+IF(G62="b1",VLOOKUP(G62,'Appendix 1 Rules'!$A$1:$N$16,14))+IF(G62="b2",VLOOKUP(G62,'Appendix 1 Rules'!$A$1:$N$16,14))+IF(G62="d",VLOOKUP(G62,'Appendix 1 Rules'!$A$1:$N$16,14))+IF(G62="f1",VLOOKUP(G62,'Appendix 1 Rules'!$A$1:$N$16,14))+IF(G62="f2",VLOOKUP(G62,'Appendix 1 Rules'!$A$1:$N$16,14))+IF(G62="g",VLOOKUP(G62,'Appendix 1 Rules'!$A$1:$N$16,14))+IF(G62="h",VLOOKUP(G62,'Appendix 1 Rules'!$A$1:$N$16,14))+IF(G62="i1",VLOOKUP(G62,'Appendix 1 Rules'!$A$1:$N$16,14))+IF(G62="i2",VLOOKUP(G62,'Appendix 1 Rules'!$A$1:$N$16,14))+IF(G62="j",VLOOKUP(G62,'Appendix 1 Rules'!$A$1:$N$16,14))+IF(G62="k",VLOOKUP(G62,'Appendix 1 Rules'!$A$1:$N$16,14)))</f>
        <v/>
      </c>
      <c r="I62" s="52" t="str">
        <f>IF(G62="","",IF(OR(G62="b1",G62="b2",G62="d",G62="f1",G62="f2",G62="h",G62="i1",G62="i2",G62="j",G62="k"),MIN(H62,VLOOKUP(G62,'Appx 1 (Res) Rules'!$A:$D,4,0)),MIN(H62,VLOOKUP(G62,'Appx 1 (Res) Rules'!$A:$D,4,0),SUMPRODUCT(IF(J62="",0,INDEX('Appendix 1 Rules'!$B$2:$B$16,MATCH(G62,'Appendix 1 Rules'!$A$2:$A$16))))+(IF(L62="",0,INDEX('Appendix 1 Rules'!$C$2:$C$16,MATCH(G62,'Appendix 1 Rules'!$A$2:$A$16))))+(IF(N62="",0,INDEX('Appendix 1 Rules'!$D$2:$D$16,MATCH(G62,'Appendix 1 Rules'!$A$2:$A$16))))+(IF(P62="",0,INDEX('Appendix 1 Rules'!$E$2:$E$16,MATCH(G62,'Appendix 1 Rules'!$A$2:$A$16))))+(IF(R62="",0,INDEX('Appendix 1 Rules'!$F$2:$F$16,MATCH(G62,'Appendix 1 Rules'!$A$2:$A$16))))+(IF(T62="",0,INDEX('Appendix 1 Rules'!$G$2:$G$16,MATCH(G62,'Appendix 1 Rules'!$A$2:$A$16))))+(IF(V62="",0,INDEX('Appendix 1 Rules'!$H$2:$H$16,MATCH(G62,'Appendix 1 Rules'!$A$2:$A$16))))+(IF(X62="",0,INDEX('Appendix 1 Rules'!$I$2:$I$16,MATCH(G62,'Appendix 1 Rules'!$A$2:$A$16))))+(IF(Z62="",0,INDEX('Appendix 1 Rules'!$J$2:$J$16,MATCH(G62,'Appendix 1 Rules'!$A$2:$A$16))))+(IF(AB62="",0,INDEX('Appendix 1 Rules'!$K$2:$K$16,MATCH(G62,'Appendix 1 Rules'!$A$2:$A$16))))+(IF(AD62="",0,INDEX('Appendix 1 Rules'!$L$2:$L$16,MATCH(G62,'Appendix 1 Rules'!$A$2:$A$16))))+(IF(AF62="",0,INDEX('Appendix 1 Rules'!$M$2:$M$16,MATCH(G62,'Appendix 1 Rules'!$A$2:$A$16))))+IF(G62="b1",VLOOKUP(G62,'Appendix 1 Rules'!$A$1:$N$16,14))+IF(G62="b2",VLOOKUP(G62,'Appendix 1 Rules'!$A$1:$N$16,14))+IF(G62="d",VLOOKUP(G62,'Appendix 1 Rules'!$A$1:$N$16,14))+IF(G62="f1",VLOOKUP(G62,'Appendix 1 Rules'!$A$1:$N$16,14))+IF(G62="f2",VLOOKUP(G62,'Appendix 1 Rules'!$A$1:$N$16,14))+IF(G62="g",VLOOKUP(G62,'Appendix 1 Rules'!$A$1:$N$16,14))+IF(G62="h",VLOOKUP(G62,'Appendix 1 Rules'!$A$1:$N$16,14))+IF(G62="i1",VLOOKUP(G62,'Appendix 1 Rules'!$A$1:$N$16,14))+IF(G62="i2",VLOOKUP(G62,'Appendix 1 Rules'!$A$1:$N$16,14))+IF(G62="j",VLOOKUP(G62,'Appendix 1 Rules'!$A$1:$N$16,14))+IF(G62="k",VLOOKUP(G62,'Appendix 1 Rules'!$A$1:$N$16,14)))))</f>
        <v/>
      </c>
      <c r="J62" s="10"/>
      <c r="K62" s="13"/>
      <c r="L62" s="10"/>
      <c r="M62" s="13"/>
      <c r="N62" s="10"/>
      <c r="O62" s="13"/>
      <c r="P62" s="10"/>
      <c r="Q62" s="13"/>
      <c r="R62" s="58"/>
      <c r="S62" s="13"/>
      <c r="T62" s="10"/>
      <c r="U62" s="13"/>
      <c r="V62" s="10"/>
      <c r="W62" s="13"/>
      <c r="X62" s="59"/>
      <c r="Y62" s="13"/>
      <c r="Z62" s="59"/>
      <c r="AA62" s="13"/>
      <c r="AB62" s="8"/>
      <c r="AC62" s="12"/>
      <c r="AD62" s="8"/>
      <c r="AE62" s="12"/>
      <c r="AF62" s="8"/>
      <c r="AG62" s="12"/>
    </row>
    <row r="63" spans="1:33" ht="18" customHeight="1" x14ac:dyDescent="0.2">
      <c r="B63" s="130"/>
      <c r="C63" s="9"/>
      <c r="D63" s="9"/>
      <c r="E63" s="50"/>
      <c r="F63" s="9"/>
      <c r="G63" s="8"/>
      <c r="H63" s="18" t="str">
        <f>IF(G63="","",SUMPRODUCT(IF(J63="",0,INDEX('Appendix 1 Rules'!$B$2:$B$16,MATCH(G63,'Appendix 1 Rules'!$A$2:$A$16))))+(IF(L63="",0,INDEX('Appendix 1 Rules'!$C$2:$C$16,MATCH(G63,'Appendix 1 Rules'!$A$2:$A$16))))+(IF(N63="",0,INDEX('Appendix 1 Rules'!$D$2:$D$16,MATCH(G63,'Appendix 1 Rules'!$A$2:$A$16))))+(IF(P63="",0,INDEX('Appendix 1 Rules'!$E$2:$E$16,MATCH(G63,'Appendix 1 Rules'!$A$2:$A$16))))+(IF(R63="",0,INDEX('Appendix 1 Rules'!$F$2:$F$16,MATCH(G63,'Appendix 1 Rules'!$A$2:$A$16))))+(IF(T63="",0,INDEX('Appendix 1 Rules'!$G$2:$G$16,MATCH(G63,'Appendix 1 Rules'!$A$2:$A$16))))+(IF(V63="",0,INDEX('Appendix 1 Rules'!$H$2:$H$16,MATCH(G63,'Appendix 1 Rules'!$A$2:$A$16))))+(IF(X63="",0,INDEX('Appendix 1 Rules'!$I$2:$I$16,MATCH(G63,'Appendix 1 Rules'!$A$2:$A$16))))+(IF(Z63="",0,INDEX('Appendix 1 Rules'!$J$2:$J$16,MATCH(G63,'Appendix 1 Rules'!$A$2:$A$16))))+(IF(AB63="",0,INDEX('Appendix 1 Rules'!$K$2:$K$16,MATCH(G63,'Appendix 1 Rules'!$A$2:$A$16))))+(IF(AD63="",0,INDEX('Appendix 1 Rules'!$L$2:$L$16,MATCH(G63,'Appendix 1 Rules'!$A$2:$A$16))))+(IF(AF63="",0,INDEX('Appendix 1 Rules'!$M$2:$M$16,MATCH(G63,'Appendix 1 Rules'!$A$2:$A$16))))+IF(G63="b1",VLOOKUP(G63,'Appendix 1 Rules'!$A$1:$N$16,14))+IF(G63="b2",VLOOKUP(G63,'Appendix 1 Rules'!$A$1:$N$16,14))+IF(G63="d",VLOOKUP(G63,'Appendix 1 Rules'!$A$1:$N$16,14))+IF(G63="f1",VLOOKUP(G63,'Appendix 1 Rules'!$A$1:$N$16,14))+IF(G63="f2",VLOOKUP(G63,'Appendix 1 Rules'!$A$1:$N$16,14))+IF(G63="g",VLOOKUP(G63,'Appendix 1 Rules'!$A$1:$N$16,14))+IF(G63="h",VLOOKUP(G63,'Appendix 1 Rules'!$A$1:$N$16,14))+IF(G63="i1",VLOOKUP(G63,'Appendix 1 Rules'!$A$1:$N$16,14))+IF(G63="i2",VLOOKUP(G63,'Appendix 1 Rules'!$A$1:$N$16,14))+IF(G63="j",VLOOKUP(G63,'Appendix 1 Rules'!$A$1:$N$16,14))+IF(G63="k",VLOOKUP(G63,'Appendix 1 Rules'!$A$1:$N$16,14)))</f>
        <v/>
      </c>
      <c r="I63" s="52" t="str">
        <f>IF(G63="","",IF(OR(G63="b1",G63="b2",G63="d",G63="f1",G63="f2",G63="h",G63="i1",G63="i2",G63="j",G63="k"),MIN(H63,VLOOKUP(G63,'Appx 1 (Res) Rules'!$A:$D,4,0)),MIN(H63,VLOOKUP(G63,'Appx 1 (Res) Rules'!$A:$D,4,0),SUMPRODUCT(IF(J63="",0,INDEX('Appendix 1 Rules'!$B$2:$B$16,MATCH(G63,'Appendix 1 Rules'!$A$2:$A$16))))+(IF(L63="",0,INDEX('Appendix 1 Rules'!$C$2:$C$16,MATCH(G63,'Appendix 1 Rules'!$A$2:$A$16))))+(IF(N63="",0,INDEX('Appendix 1 Rules'!$D$2:$D$16,MATCH(G63,'Appendix 1 Rules'!$A$2:$A$16))))+(IF(P63="",0,INDEX('Appendix 1 Rules'!$E$2:$E$16,MATCH(G63,'Appendix 1 Rules'!$A$2:$A$16))))+(IF(R63="",0,INDEX('Appendix 1 Rules'!$F$2:$F$16,MATCH(G63,'Appendix 1 Rules'!$A$2:$A$16))))+(IF(T63="",0,INDEX('Appendix 1 Rules'!$G$2:$G$16,MATCH(G63,'Appendix 1 Rules'!$A$2:$A$16))))+(IF(V63="",0,INDEX('Appendix 1 Rules'!$H$2:$H$16,MATCH(G63,'Appendix 1 Rules'!$A$2:$A$16))))+(IF(X63="",0,INDEX('Appendix 1 Rules'!$I$2:$I$16,MATCH(G63,'Appendix 1 Rules'!$A$2:$A$16))))+(IF(Z63="",0,INDEX('Appendix 1 Rules'!$J$2:$J$16,MATCH(G63,'Appendix 1 Rules'!$A$2:$A$16))))+(IF(AB63="",0,INDEX('Appendix 1 Rules'!$K$2:$K$16,MATCH(G63,'Appendix 1 Rules'!$A$2:$A$16))))+(IF(AD63="",0,INDEX('Appendix 1 Rules'!$L$2:$L$16,MATCH(G63,'Appendix 1 Rules'!$A$2:$A$16))))+(IF(AF63="",0,INDEX('Appendix 1 Rules'!$M$2:$M$16,MATCH(G63,'Appendix 1 Rules'!$A$2:$A$16))))+IF(G63="b1",VLOOKUP(G63,'Appendix 1 Rules'!$A$1:$N$16,14))+IF(G63="b2",VLOOKUP(G63,'Appendix 1 Rules'!$A$1:$N$16,14))+IF(G63="d",VLOOKUP(G63,'Appendix 1 Rules'!$A$1:$N$16,14))+IF(G63="f1",VLOOKUP(G63,'Appendix 1 Rules'!$A$1:$N$16,14))+IF(G63="f2",VLOOKUP(G63,'Appendix 1 Rules'!$A$1:$N$16,14))+IF(G63="g",VLOOKUP(G63,'Appendix 1 Rules'!$A$1:$N$16,14))+IF(G63="h",VLOOKUP(G63,'Appendix 1 Rules'!$A$1:$N$16,14))+IF(G63="i1",VLOOKUP(G63,'Appendix 1 Rules'!$A$1:$N$16,14))+IF(G63="i2",VLOOKUP(G63,'Appendix 1 Rules'!$A$1:$N$16,14))+IF(G63="j",VLOOKUP(G63,'Appendix 1 Rules'!$A$1:$N$16,14))+IF(G63="k",VLOOKUP(G63,'Appendix 1 Rules'!$A$1:$N$16,14)))))</f>
        <v/>
      </c>
      <c r="J63" s="11"/>
      <c r="K63" s="12"/>
      <c r="L63" s="11"/>
      <c r="M63" s="12"/>
      <c r="N63" s="11"/>
      <c r="O63" s="12"/>
      <c r="P63" s="11"/>
      <c r="Q63" s="12"/>
      <c r="R63" s="11"/>
      <c r="S63" s="12"/>
      <c r="T63" s="11"/>
      <c r="U63" s="12"/>
      <c r="V63" s="11"/>
      <c r="W63" s="12"/>
      <c r="X63" s="11"/>
      <c r="Y63" s="12"/>
      <c r="Z63" s="11"/>
      <c r="AA63" s="12"/>
      <c r="AB63" s="8"/>
      <c r="AC63" s="12"/>
      <c r="AD63" s="8"/>
      <c r="AE63" s="12"/>
      <c r="AF63" s="8"/>
      <c r="AG63" s="12"/>
    </row>
    <row r="64" spans="1:33" ht="18" customHeight="1" x14ac:dyDescent="0.2">
      <c r="B64" s="130"/>
      <c r="C64" s="9"/>
      <c r="D64" s="9"/>
      <c r="E64" s="50"/>
      <c r="F64" s="9"/>
      <c r="G64" s="8"/>
      <c r="H64" s="18" t="str">
        <f>IF(G64="","",SUMPRODUCT(IF(J64="",0,INDEX('Appendix 1 Rules'!$B$2:$B$16,MATCH(G64,'Appendix 1 Rules'!$A$2:$A$16))))+(IF(L64="",0,INDEX('Appendix 1 Rules'!$C$2:$C$16,MATCH(G64,'Appendix 1 Rules'!$A$2:$A$16))))+(IF(N64="",0,INDEX('Appendix 1 Rules'!$D$2:$D$16,MATCH(G64,'Appendix 1 Rules'!$A$2:$A$16))))+(IF(P64="",0,INDEX('Appendix 1 Rules'!$E$2:$E$16,MATCH(G64,'Appendix 1 Rules'!$A$2:$A$16))))+(IF(R64="",0,INDEX('Appendix 1 Rules'!$F$2:$F$16,MATCH(G64,'Appendix 1 Rules'!$A$2:$A$16))))+(IF(T64="",0,INDEX('Appendix 1 Rules'!$G$2:$G$16,MATCH(G64,'Appendix 1 Rules'!$A$2:$A$16))))+(IF(V64="",0,INDEX('Appendix 1 Rules'!$H$2:$H$16,MATCH(G64,'Appendix 1 Rules'!$A$2:$A$16))))+(IF(X64="",0,INDEX('Appendix 1 Rules'!$I$2:$I$16,MATCH(G64,'Appendix 1 Rules'!$A$2:$A$16))))+(IF(Z64="",0,INDEX('Appendix 1 Rules'!$J$2:$J$16,MATCH(G64,'Appendix 1 Rules'!$A$2:$A$16))))+(IF(AB64="",0,INDEX('Appendix 1 Rules'!$K$2:$K$16,MATCH(G64,'Appendix 1 Rules'!$A$2:$A$16))))+(IF(AD64="",0,INDEX('Appendix 1 Rules'!$L$2:$L$16,MATCH(G64,'Appendix 1 Rules'!$A$2:$A$16))))+(IF(AF64="",0,INDEX('Appendix 1 Rules'!$M$2:$M$16,MATCH(G64,'Appendix 1 Rules'!$A$2:$A$16))))+IF(G64="b1",VLOOKUP(G64,'Appendix 1 Rules'!$A$1:$N$16,14))+IF(G64="b2",VLOOKUP(G64,'Appendix 1 Rules'!$A$1:$N$16,14))+IF(G64="d",VLOOKUP(G64,'Appendix 1 Rules'!$A$1:$N$16,14))+IF(G64="f1",VLOOKUP(G64,'Appendix 1 Rules'!$A$1:$N$16,14))+IF(G64="f2",VLOOKUP(G64,'Appendix 1 Rules'!$A$1:$N$16,14))+IF(G64="g",VLOOKUP(G64,'Appendix 1 Rules'!$A$1:$N$16,14))+IF(G64="h",VLOOKUP(G64,'Appendix 1 Rules'!$A$1:$N$16,14))+IF(G64="i1",VLOOKUP(G64,'Appendix 1 Rules'!$A$1:$N$16,14))+IF(G64="i2",VLOOKUP(G64,'Appendix 1 Rules'!$A$1:$N$16,14))+IF(G64="j",VLOOKUP(G64,'Appendix 1 Rules'!$A$1:$N$16,14))+IF(G64="k",VLOOKUP(G64,'Appendix 1 Rules'!$A$1:$N$16,14)))</f>
        <v/>
      </c>
      <c r="I64" s="52" t="str">
        <f>IF(G64="","",IF(OR(G64="b1",G64="b2",G64="d",G64="f1",G64="f2",G64="h",G64="i1",G64="i2",G64="j",G64="k"),MIN(H64,VLOOKUP(G64,'Appx 1 (Res) Rules'!$A:$D,4,0)),MIN(H64,VLOOKUP(G64,'Appx 1 (Res) Rules'!$A:$D,4,0),SUMPRODUCT(IF(J64="",0,INDEX('Appendix 1 Rules'!$B$2:$B$16,MATCH(G64,'Appendix 1 Rules'!$A$2:$A$16))))+(IF(L64="",0,INDEX('Appendix 1 Rules'!$C$2:$C$16,MATCH(G64,'Appendix 1 Rules'!$A$2:$A$16))))+(IF(N64="",0,INDEX('Appendix 1 Rules'!$D$2:$D$16,MATCH(G64,'Appendix 1 Rules'!$A$2:$A$16))))+(IF(P64="",0,INDEX('Appendix 1 Rules'!$E$2:$E$16,MATCH(G64,'Appendix 1 Rules'!$A$2:$A$16))))+(IF(R64="",0,INDEX('Appendix 1 Rules'!$F$2:$F$16,MATCH(G64,'Appendix 1 Rules'!$A$2:$A$16))))+(IF(T64="",0,INDEX('Appendix 1 Rules'!$G$2:$G$16,MATCH(G64,'Appendix 1 Rules'!$A$2:$A$16))))+(IF(V64="",0,INDEX('Appendix 1 Rules'!$H$2:$H$16,MATCH(G64,'Appendix 1 Rules'!$A$2:$A$16))))+(IF(X64="",0,INDEX('Appendix 1 Rules'!$I$2:$I$16,MATCH(G64,'Appendix 1 Rules'!$A$2:$A$16))))+(IF(Z64="",0,INDEX('Appendix 1 Rules'!$J$2:$J$16,MATCH(G64,'Appendix 1 Rules'!$A$2:$A$16))))+(IF(AB64="",0,INDEX('Appendix 1 Rules'!$K$2:$K$16,MATCH(G64,'Appendix 1 Rules'!$A$2:$A$16))))+(IF(AD64="",0,INDEX('Appendix 1 Rules'!$L$2:$L$16,MATCH(G64,'Appendix 1 Rules'!$A$2:$A$16))))+(IF(AF64="",0,INDEX('Appendix 1 Rules'!$M$2:$M$16,MATCH(G64,'Appendix 1 Rules'!$A$2:$A$16))))+IF(G64="b1",VLOOKUP(G64,'Appendix 1 Rules'!$A$1:$N$16,14))+IF(G64="b2",VLOOKUP(G64,'Appendix 1 Rules'!$A$1:$N$16,14))+IF(G64="d",VLOOKUP(G64,'Appendix 1 Rules'!$A$1:$N$16,14))+IF(G64="f1",VLOOKUP(G64,'Appendix 1 Rules'!$A$1:$N$16,14))+IF(G64="f2",VLOOKUP(G64,'Appendix 1 Rules'!$A$1:$N$16,14))+IF(G64="g",VLOOKUP(G64,'Appendix 1 Rules'!$A$1:$N$16,14))+IF(G64="h",VLOOKUP(G64,'Appendix 1 Rules'!$A$1:$N$16,14))+IF(G64="i1",VLOOKUP(G64,'Appendix 1 Rules'!$A$1:$N$16,14))+IF(G64="i2",VLOOKUP(G64,'Appendix 1 Rules'!$A$1:$N$16,14))+IF(G64="j",VLOOKUP(G64,'Appendix 1 Rules'!$A$1:$N$16,14))+IF(G64="k",VLOOKUP(G64,'Appendix 1 Rules'!$A$1:$N$16,14)))))</f>
        <v/>
      </c>
      <c r="J64" s="10"/>
      <c r="K64" s="13"/>
      <c r="L64" s="10"/>
      <c r="M64" s="13"/>
      <c r="N64" s="10"/>
      <c r="O64" s="13"/>
      <c r="P64" s="10"/>
      <c r="Q64" s="13"/>
      <c r="R64" s="58"/>
      <c r="S64" s="13"/>
      <c r="T64" s="10"/>
      <c r="U64" s="13"/>
      <c r="V64" s="10"/>
      <c r="W64" s="13"/>
      <c r="X64" s="59"/>
      <c r="Y64" s="13"/>
      <c r="Z64" s="59"/>
      <c r="AA64" s="13"/>
      <c r="AB64" s="8"/>
      <c r="AC64" s="12"/>
      <c r="AD64" s="8"/>
      <c r="AE64" s="12"/>
      <c r="AF64" s="8"/>
      <c r="AG64" s="12"/>
    </row>
    <row r="65" spans="1:33" ht="18" customHeight="1" x14ac:dyDescent="0.2">
      <c r="B65" s="130"/>
      <c r="C65" s="9"/>
      <c r="D65" s="9"/>
      <c r="E65" s="50"/>
      <c r="F65" s="9"/>
      <c r="G65" s="8"/>
      <c r="H65" s="18" t="str">
        <f>IF(G65="","",SUMPRODUCT(IF(J65="",0,INDEX('Appendix 1 Rules'!$B$2:$B$16,MATCH(G65,'Appendix 1 Rules'!$A$2:$A$16))))+(IF(L65="",0,INDEX('Appendix 1 Rules'!$C$2:$C$16,MATCH(G65,'Appendix 1 Rules'!$A$2:$A$16))))+(IF(N65="",0,INDEX('Appendix 1 Rules'!$D$2:$D$16,MATCH(G65,'Appendix 1 Rules'!$A$2:$A$16))))+(IF(P65="",0,INDEX('Appendix 1 Rules'!$E$2:$E$16,MATCH(G65,'Appendix 1 Rules'!$A$2:$A$16))))+(IF(R65="",0,INDEX('Appendix 1 Rules'!$F$2:$F$16,MATCH(G65,'Appendix 1 Rules'!$A$2:$A$16))))+(IF(T65="",0,INDEX('Appendix 1 Rules'!$G$2:$G$16,MATCH(G65,'Appendix 1 Rules'!$A$2:$A$16))))+(IF(V65="",0,INDEX('Appendix 1 Rules'!$H$2:$H$16,MATCH(G65,'Appendix 1 Rules'!$A$2:$A$16))))+(IF(X65="",0,INDEX('Appendix 1 Rules'!$I$2:$I$16,MATCH(G65,'Appendix 1 Rules'!$A$2:$A$16))))+(IF(Z65="",0,INDEX('Appendix 1 Rules'!$J$2:$J$16,MATCH(G65,'Appendix 1 Rules'!$A$2:$A$16))))+(IF(AB65="",0,INDEX('Appendix 1 Rules'!$K$2:$K$16,MATCH(G65,'Appendix 1 Rules'!$A$2:$A$16))))+(IF(AD65="",0,INDEX('Appendix 1 Rules'!$L$2:$L$16,MATCH(G65,'Appendix 1 Rules'!$A$2:$A$16))))+(IF(AF65="",0,INDEX('Appendix 1 Rules'!$M$2:$M$16,MATCH(G65,'Appendix 1 Rules'!$A$2:$A$16))))+IF(G65="b1",VLOOKUP(G65,'Appendix 1 Rules'!$A$1:$N$16,14))+IF(G65="b2",VLOOKUP(G65,'Appendix 1 Rules'!$A$1:$N$16,14))+IF(G65="d",VLOOKUP(G65,'Appendix 1 Rules'!$A$1:$N$16,14))+IF(G65="f1",VLOOKUP(G65,'Appendix 1 Rules'!$A$1:$N$16,14))+IF(G65="f2",VLOOKUP(G65,'Appendix 1 Rules'!$A$1:$N$16,14))+IF(G65="g",VLOOKUP(G65,'Appendix 1 Rules'!$A$1:$N$16,14))+IF(G65="h",VLOOKUP(G65,'Appendix 1 Rules'!$A$1:$N$16,14))+IF(G65="i1",VLOOKUP(G65,'Appendix 1 Rules'!$A$1:$N$16,14))+IF(G65="i2",VLOOKUP(G65,'Appendix 1 Rules'!$A$1:$N$16,14))+IF(G65="j",VLOOKUP(G65,'Appendix 1 Rules'!$A$1:$N$16,14))+IF(G65="k",VLOOKUP(G65,'Appendix 1 Rules'!$A$1:$N$16,14)))</f>
        <v/>
      </c>
      <c r="I65" s="52" t="str">
        <f>IF(G65="","",IF(OR(G65="b1",G65="b2",G65="d",G65="f1",G65="f2",G65="h",G65="i1",G65="i2",G65="j",G65="k"),MIN(H65,VLOOKUP(G65,'Appx 1 (Res) Rules'!$A:$D,4,0)),MIN(H65,VLOOKUP(G65,'Appx 1 (Res) Rules'!$A:$D,4,0),SUMPRODUCT(IF(J65="",0,INDEX('Appendix 1 Rules'!$B$2:$B$16,MATCH(G65,'Appendix 1 Rules'!$A$2:$A$16))))+(IF(L65="",0,INDEX('Appendix 1 Rules'!$C$2:$C$16,MATCH(G65,'Appendix 1 Rules'!$A$2:$A$16))))+(IF(N65="",0,INDEX('Appendix 1 Rules'!$D$2:$D$16,MATCH(G65,'Appendix 1 Rules'!$A$2:$A$16))))+(IF(P65="",0,INDEX('Appendix 1 Rules'!$E$2:$E$16,MATCH(G65,'Appendix 1 Rules'!$A$2:$A$16))))+(IF(R65="",0,INDEX('Appendix 1 Rules'!$F$2:$F$16,MATCH(G65,'Appendix 1 Rules'!$A$2:$A$16))))+(IF(T65="",0,INDEX('Appendix 1 Rules'!$G$2:$G$16,MATCH(G65,'Appendix 1 Rules'!$A$2:$A$16))))+(IF(V65="",0,INDEX('Appendix 1 Rules'!$H$2:$H$16,MATCH(G65,'Appendix 1 Rules'!$A$2:$A$16))))+(IF(X65="",0,INDEX('Appendix 1 Rules'!$I$2:$I$16,MATCH(G65,'Appendix 1 Rules'!$A$2:$A$16))))+(IF(Z65="",0,INDEX('Appendix 1 Rules'!$J$2:$J$16,MATCH(G65,'Appendix 1 Rules'!$A$2:$A$16))))+(IF(AB65="",0,INDEX('Appendix 1 Rules'!$K$2:$K$16,MATCH(G65,'Appendix 1 Rules'!$A$2:$A$16))))+(IF(AD65="",0,INDEX('Appendix 1 Rules'!$L$2:$L$16,MATCH(G65,'Appendix 1 Rules'!$A$2:$A$16))))+(IF(AF65="",0,INDEX('Appendix 1 Rules'!$M$2:$M$16,MATCH(G65,'Appendix 1 Rules'!$A$2:$A$16))))+IF(G65="b1",VLOOKUP(G65,'Appendix 1 Rules'!$A$1:$N$16,14))+IF(G65="b2",VLOOKUP(G65,'Appendix 1 Rules'!$A$1:$N$16,14))+IF(G65="d",VLOOKUP(G65,'Appendix 1 Rules'!$A$1:$N$16,14))+IF(G65="f1",VLOOKUP(G65,'Appendix 1 Rules'!$A$1:$N$16,14))+IF(G65="f2",VLOOKUP(G65,'Appendix 1 Rules'!$A$1:$N$16,14))+IF(G65="g",VLOOKUP(G65,'Appendix 1 Rules'!$A$1:$N$16,14))+IF(G65="h",VLOOKUP(G65,'Appendix 1 Rules'!$A$1:$N$16,14))+IF(G65="i1",VLOOKUP(G65,'Appendix 1 Rules'!$A$1:$N$16,14))+IF(G65="i2",VLOOKUP(G65,'Appendix 1 Rules'!$A$1:$N$16,14))+IF(G65="j",VLOOKUP(G65,'Appendix 1 Rules'!$A$1:$N$16,14))+IF(G65="k",VLOOKUP(G65,'Appendix 1 Rules'!$A$1:$N$16,14)))))</f>
        <v/>
      </c>
      <c r="J65" s="11"/>
      <c r="K65" s="12"/>
      <c r="L65" s="11"/>
      <c r="M65" s="12"/>
      <c r="N65" s="11"/>
      <c r="O65" s="12"/>
      <c r="P65" s="11"/>
      <c r="Q65" s="12"/>
      <c r="R65" s="11"/>
      <c r="S65" s="12"/>
      <c r="T65" s="11"/>
      <c r="U65" s="12"/>
      <c r="V65" s="11"/>
      <c r="W65" s="12"/>
      <c r="X65" s="11"/>
      <c r="Y65" s="12"/>
      <c r="Z65" s="11"/>
      <c r="AA65" s="12"/>
      <c r="AB65" s="8"/>
      <c r="AC65" s="12"/>
      <c r="AD65" s="8"/>
      <c r="AE65" s="12"/>
      <c r="AF65" s="8"/>
      <c r="AG65" s="12"/>
    </row>
    <row r="66" spans="1:33" ht="18" customHeight="1" x14ac:dyDescent="0.2">
      <c r="B66" s="130"/>
      <c r="C66" s="9"/>
      <c r="D66" s="9"/>
      <c r="E66" s="50"/>
      <c r="F66" s="9"/>
      <c r="G66" s="8"/>
      <c r="H66" s="18" t="str">
        <f>IF(G66="","",SUMPRODUCT(IF(J66="",0,INDEX('Appendix 1 Rules'!$B$2:$B$16,MATCH(G66,'Appendix 1 Rules'!$A$2:$A$16))))+(IF(L66="",0,INDEX('Appendix 1 Rules'!$C$2:$C$16,MATCH(G66,'Appendix 1 Rules'!$A$2:$A$16))))+(IF(N66="",0,INDEX('Appendix 1 Rules'!$D$2:$D$16,MATCH(G66,'Appendix 1 Rules'!$A$2:$A$16))))+(IF(P66="",0,INDEX('Appendix 1 Rules'!$E$2:$E$16,MATCH(G66,'Appendix 1 Rules'!$A$2:$A$16))))+(IF(R66="",0,INDEX('Appendix 1 Rules'!$F$2:$F$16,MATCH(G66,'Appendix 1 Rules'!$A$2:$A$16))))+(IF(T66="",0,INDEX('Appendix 1 Rules'!$G$2:$G$16,MATCH(G66,'Appendix 1 Rules'!$A$2:$A$16))))+(IF(V66="",0,INDEX('Appendix 1 Rules'!$H$2:$H$16,MATCH(G66,'Appendix 1 Rules'!$A$2:$A$16))))+(IF(X66="",0,INDEX('Appendix 1 Rules'!$I$2:$I$16,MATCH(G66,'Appendix 1 Rules'!$A$2:$A$16))))+(IF(Z66="",0,INDEX('Appendix 1 Rules'!$J$2:$J$16,MATCH(G66,'Appendix 1 Rules'!$A$2:$A$16))))+(IF(AB66="",0,INDEX('Appendix 1 Rules'!$K$2:$K$16,MATCH(G66,'Appendix 1 Rules'!$A$2:$A$16))))+(IF(AD66="",0,INDEX('Appendix 1 Rules'!$L$2:$L$16,MATCH(G66,'Appendix 1 Rules'!$A$2:$A$16))))+(IF(AF66="",0,INDEX('Appendix 1 Rules'!$M$2:$M$16,MATCH(G66,'Appendix 1 Rules'!$A$2:$A$16))))+IF(G66="b1",VLOOKUP(G66,'Appendix 1 Rules'!$A$1:$N$16,14))+IF(G66="b2",VLOOKUP(G66,'Appendix 1 Rules'!$A$1:$N$16,14))+IF(G66="d",VLOOKUP(G66,'Appendix 1 Rules'!$A$1:$N$16,14))+IF(G66="f1",VLOOKUP(G66,'Appendix 1 Rules'!$A$1:$N$16,14))+IF(G66="f2",VLOOKUP(G66,'Appendix 1 Rules'!$A$1:$N$16,14))+IF(G66="g",VLOOKUP(G66,'Appendix 1 Rules'!$A$1:$N$16,14))+IF(G66="h",VLOOKUP(G66,'Appendix 1 Rules'!$A$1:$N$16,14))+IF(G66="i1",VLOOKUP(G66,'Appendix 1 Rules'!$A$1:$N$16,14))+IF(G66="i2",VLOOKUP(G66,'Appendix 1 Rules'!$A$1:$N$16,14))+IF(G66="j",VLOOKUP(G66,'Appendix 1 Rules'!$A$1:$N$16,14))+IF(G66="k",VLOOKUP(G66,'Appendix 1 Rules'!$A$1:$N$16,14)))</f>
        <v/>
      </c>
      <c r="I66" s="52" t="str">
        <f>IF(G66="","",IF(OR(G66="b1",G66="b2",G66="d",G66="f1",G66="f2",G66="h",G66="i1",G66="i2",G66="j",G66="k"),MIN(H66,VLOOKUP(G66,'Appx 1 (Res) Rules'!$A:$D,4,0)),MIN(H66,VLOOKUP(G66,'Appx 1 (Res) Rules'!$A:$D,4,0),SUMPRODUCT(IF(J66="",0,INDEX('Appendix 1 Rules'!$B$2:$B$16,MATCH(G66,'Appendix 1 Rules'!$A$2:$A$16))))+(IF(L66="",0,INDEX('Appendix 1 Rules'!$C$2:$C$16,MATCH(G66,'Appendix 1 Rules'!$A$2:$A$16))))+(IF(N66="",0,INDEX('Appendix 1 Rules'!$D$2:$D$16,MATCH(G66,'Appendix 1 Rules'!$A$2:$A$16))))+(IF(P66="",0,INDEX('Appendix 1 Rules'!$E$2:$E$16,MATCH(G66,'Appendix 1 Rules'!$A$2:$A$16))))+(IF(R66="",0,INDEX('Appendix 1 Rules'!$F$2:$F$16,MATCH(G66,'Appendix 1 Rules'!$A$2:$A$16))))+(IF(T66="",0,INDEX('Appendix 1 Rules'!$G$2:$G$16,MATCH(G66,'Appendix 1 Rules'!$A$2:$A$16))))+(IF(V66="",0,INDEX('Appendix 1 Rules'!$H$2:$H$16,MATCH(G66,'Appendix 1 Rules'!$A$2:$A$16))))+(IF(X66="",0,INDEX('Appendix 1 Rules'!$I$2:$I$16,MATCH(G66,'Appendix 1 Rules'!$A$2:$A$16))))+(IF(Z66="",0,INDEX('Appendix 1 Rules'!$J$2:$J$16,MATCH(G66,'Appendix 1 Rules'!$A$2:$A$16))))+(IF(AB66="",0,INDEX('Appendix 1 Rules'!$K$2:$K$16,MATCH(G66,'Appendix 1 Rules'!$A$2:$A$16))))+(IF(AD66="",0,INDEX('Appendix 1 Rules'!$L$2:$L$16,MATCH(G66,'Appendix 1 Rules'!$A$2:$A$16))))+(IF(AF66="",0,INDEX('Appendix 1 Rules'!$M$2:$M$16,MATCH(G66,'Appendix 1 Rules'!$A$2:$A$16))))+IF(G66="b1",VLOOKUP(G66,'Appendix 1 Rules'!$A$1:$N$16,14))+IF(G66="b2",VLOOKUP(G66,'Appendix 1 Rules'!$A$1:$N$16,14))+IF(G66="d",VLOOKUP(G66,'Appendix 1 Rules'!$A$1:$N$16,14))+IF(G66="f1",VLOOKUP(G66,'Appendix 1 Rules'!$A$1:$N$16,14))+IF(G66="f2",VLOOKUP(G66,'Appendix 1 Rules'!$A$1:$N$16,14))+IF(G66="g",VLOOKUP(G66,'Appendix 1 Rules'!$A$1:$N$16,14))+IF(G66="h",VLOOKUP(G66,'Appendix 1 Rules'!$A$1:$N$16,14))+IF(G66="i1",VLOOKUP(G66,'Appendix 1 Rules'!$A$1:$N$16,14))+IF(G66="i2",VLOOKUP(G66,'Appendix 1 Rules'!$A$1:$N$16,14))+IF(G66="j",VLOOKUP(G66,'Appendix 1 Rules'!$A$1:$N$16,14))+IF(G66="k",VLOOKUP(G66,'Appendix 1 Rules'!$A$1:$N$16,14)))))</f>
        <v/>
      </c>
      <c r="J66" s="10"/>
      <c r="K66" s="13"/>
      <c r="L66" s="10"/>
      <c r="M66" s="13"/>
      <c r="N66" s="10"/>
      <c r="O66" s="13"/>
      <c r="P66" s="10"/>
      <c r="Q66" s="13"/>
      <c r="R66" s="58"/>
      <c r="S66" s="13"/>
      <c r="T66" s="10"/>
      <c r="U66" s="13"/>
      <c r="V66" s="10"/>
      <c r="W66" s="13"/>
      <c r="X66" s="59"/>
      <c r="Y66" s="13"/>
      <c r="Z66" s="59"/>
      <c r="AA66" s="13"/>
      <c r="AB66" s="8"/>
      <c r="AC66" s="12"/>
      <c r="AD66" s="8"/>
      <c r="AE66" s="12"/>
      <c r="AF66" s="8"/>
      <c r="AG66" s="12"/>
    </row>
    <row r="67" spans="1:33" ht="18" customHeight="1" x14ac:dyDescent="0.2">
      <c r="B67" s="130"/>
      <c r="C67" s="9"/>
      <c r="D67" s="9"/>
      <c r="E67" s="50"/>
      <c r="F67" s="9"/>
      <c r="G67" s="8"/>
      <c r="H67" s="18" t="str">
        <f>IF(G67="","",SUMPRODUCT(IF(J67="",0,INDEX('Appendix 1 Rules'!$B$2:$B$16,MATCH(G67,'Appendix 1 Rules'!$A$2:$A$16))))+(IF(L67="",0,INDEX('Appendix 1 Rules'!$C$2:$C$16,MATCH(G67,'Appendix 1 Rules'!$A$2:$A$16))))+(IF(N67="",0,INDEX('Appendix 1 Rules'!$D$2:$D$16,MATCH(G67,'Appendix 1 Rules'!$A$2:$A$16))))+(IF(P67="",0,INDEX('Appendix 1 Rules'!$E$2:$E$16,MATCH(G67,'Appendix 1 Rules'!$A$2:$A$16))))+(IF(R67="",0,INDEX('Appendix 1 Rules'!$F$2:$F$16,MATCH(G67,'Appendix 1 Rules'!$A$2:$A$16))))+(IF(T67="",0,INDEX('Appendix 1 Rules'!$G$2:$G$16,MATCH(G67,'Appendix 1 Rules'!$A$2:$A$16))))+(IF(V67="",0,INDEX('Appendix 1 Rules'!$H$2:$H$16,MATCH(G67,'Appendix 1 Rules'!$A$2:$A$16))))+(IF(X67="",0,INDEX('Appendix 1 Rules'!$I$2:$I$16,MATCH(G67,'Appendix 1 Rules'!$A$2:$A$16))))+(IF(Z67="",0,INDEX('Appendix 1 Rules'!$J$2:$J$16,MATCH(G67,'Appendix 1 Rules'!$A$2:$A$16))))+(IF(AB67="",0,INDEX('Appendix 1 Rules'!$K$2:$K$16,MATCH(G67,'Appendix 1 Rules'!$A$2:$A$16))))+(IF(AD67="",0,INDEX('Appendix 1 Rules'!$L$2:$L$16,MATCH(G67,'Appendix 1 Rules'!$A$2:$A$16))))+(IF(AF67="",0,INDEX('Appendix 1 Rules'!$M$2:$M$16,MATCH(G67,'Appendix 1 Rules'!$A$2:$A$16))))+IF(G67="b1",VLOOKUP(G67,'Appendix 1 Rules'!$A$1:$N$16,14))+IF(G67="b2",VLOOKUP(G67,'Appendix 1 Rules'!$A$1:$N$16,14))+IF(G67="d",VLOOKUP(G67,'Appendix 1 Rules'!$A$1:$N$16,14))+IF(G67="f1",VLOOKUP(G67,'Appendix 1 Rules'!$A$1:$N$16,14))+IF(G67="f2",VLOOKUP(G67,'Appendix 1 Rules'!$A$1:$N$16,14))+IF(G67="g",VLOOKUP(G67,'Appendix 1 Rules'!$A$1:$N$16,14))+IF(G67="h",VLOOKUP(G67,'Appendix 1 Rules'!$A$1:$N$16,14))+IF(G67="i1",VLOOKUP(G67,'Appendix 1 Rules'!$A$1:$N$16,14))+IF(G67="i2",VLOOKUP(G67,'Appendix 1 Rules'!$A$1:$N$16,14))+IF(G67="j",VLOOKUP(G67,'Appendix 1 Rules'!$A$1:$N$16,14))+IF(G67="k",VLOOKUP(G67,'Appendix 1 Rules'!$A$1:$N$16,14)))</f>
        <v/>
      </c>
      <c r="I67" s="52" t="str">
        <f>IF(G67="","",IF(OR(G67="b1",G67="b2",G67="d",G67="f1",G67="f2",G67="h",G67="i1",G67="i2",G67="j",G67="k"),MIN(H67,VLOOKUP(G67,'Appx 1 (Res) Rules'!$A:$D,4,0)),MIN(H67,VLOOKUP(G67,'Appx 1 (Res) Rules'!$A:$D,4,0),SUMPRODUCT(IF(J67="",0,INDEX('Appendix 1 Rules'!$B$2:$B$16,MATCH(G67,'Appendix 1 Rules'!$A$2:$A$16))))+(IF(L67="",0,INDEX('Appendix 1 Rules'!$C$2:$C$16,MATCH(G67,'Appendix 1 Rules'!$A$2:$A$16))))+(IF(N67="",0,INDEX('Appendix 1 Rules'!$D$2:$D$16,MATCH(G67,'Appendix 1 Rules'!$A$2:$A$16))))+(IF(P67="",0,INDEX('Appendix 1 Rules'!$E$2:$E$16,MATCH(G67,'Appendix 1 Rules'!$A$2:$A$16))))+(IF(R67="",0,INDEX('Appendix 1 Rules'!$F$2:$F$16,MATCH(G67,'Appendix 1 Rules'!$A$2:$A$16))))+(IF(T67="",0,INDEX('Appendix 1 Rules'!$G$2:$G$16,MATCH(G67,'Appendix 1 Rules'!$A$2:$A$16))))+(IF(V67="",0,INDEX('Appendix 1 Rules'!$H$2:$H$16,MATCH(G67,'Appendix 1 Rules'!$A$2:$A$16))))+(IF(X67="",0,INDEX('Appendix 1 Rules'!$I$2:$I$16,MATCH(G67,'Appendix 1 Rules'!$A$2:$A$16))))+(IF(Z67="",0,INDEX('Appendix 1 Rules'!$J$2:$J$16,MATCH(G67,'Appendix 1 Rules'!$A$2:$A$16))))+(IF(AB67="",0,INDEX('Appendix 1 Rules'!$K$2:$K$16,MATCH(G67,'Appendix 1 Rules'!$A$2:$A$16))))+(IF(AD67="",0,INDEX('Appendix 1 Rules'!$L$2:$L$16,MATCH(G67,'Appendix 1 Rules'!$A$2:$A$16))))+(IF(AF67="",0,INDEX('Appendix 1 Rules'!$M$2:$M$16,MATCH(G67,'Appendix 1 Rules'!$A$2:$A$16))))+IF(G67="b1",VLOOKUP(G67,'Appendix 1 Rules'!$A$1:$N$16,14))+IF(G67="b2",VLOOKUP(G67,'Appendix 1 Rules'!$A$1:$N$16,14))+IF(G67="d",VLOOKUP(G67,'Appendix 1 Rules'!$A$1:$N$16,14))+IF(G67="f1",VLOOKUP(G67,'Appendix 1 Rules'!$A$1:$N$16,14))+IF(G67="f2",VLOOKUP(G67,'Appendix 1 Rules'!$A$1:$N$16,14))+IF(G67="g",VLOOKUP(G67,'Appendix 1 Rules'!$A$1:$N$16,14))+IF(G67="h",VLOOKUP(G67,'Appendix 1 Rules'!$A$1:$N$16,14))+IF(G67="i1",VLOOKUP(G67,'Appendix 1 Rules'!$A$1:$N$16,14))+IF(G67="i2",VLOOKUP(G67,'Appendix 1 Rules'!$A$1:$N$16,14))+IF(G67="j",VLOOKUP(G67,'Appendix 1 Rules'!$A$1:$N$16,14))+IF(G67="k",VLOOKUP(G67,'Appendix 1 Rules'!$A$1:$N$16,14)))))</f>
        <v/>
      </c>
      <c r="J67" s="11"/>
      <c r="K67" s="12"/>
      <c r="L67" s="11"/>
      <c r="M67" s="12"/>
      <c r="N67" s="11"/>
      <c r="O67" s="12"/>
      <c r="P67" s="11"/>
      <c r="Q67" s="12"/>
      <c r="R67" s="11"/>
      <c r="S67" s="12"/>
      <c r="T67" s="11"/>
      <c r="U67" s="12"/>
      <c r="V67" s="11"/>
      <c r="W67" s="12"/>
      <c r="X67" s="11"/>
      <c r="Y67" s="12"/>
      <c r="Z67" s="11"/>
      <c r="AA67" s="12"/>
      <c r="AB67" s="8"/>
      <c r="AC67" s="12"/>
      <c r="AD67" s="8"/>
      <c r="AE67" s="12"/>
      <c r="AF67" s="8"/>
      <c r="AG67" s="12"/>
    </row>
    <row r="68" spans="1:33" ht="18" customHeight="1" x14ac:dyDescent="0.2">
      <c r="B68" s="130"/>
      <c r="C68" s="9"/>
      <c r="D68" s="9"/>
      <c r="E68" s="50"/>
      <c r="F68" s="9"/>
      <c r="G68" s="8"/>
      <c r="H68" s="18" t="str">
        <f>IF(G68="","",SUMPRODUCT(IF(J68="",0,INDEX('Appendix 1 Rules'!$B$2:$B$16,MATCH(G68,'Appendix 1 Rules'!$A$2:$A$16))))+(IF(L68="",0,INDEX('Appendix 1 Rules'!$C$2:$C$16,MATCH(G68,'Appendix 1 Rules'!$A$2:$A$16))))+(IF(N68="",0,INDEX('Appendix 1 Rules'!$D$2:$D$16,MATCH(G68,'Appendix 1 Rules'!$A$2:$A$16))))+(IF(P68="",0,INDEX('Appendix 1 Rules'!$E$2:$E$16,MATCH(G68,'Appendix 1 Rules'!$A$2:$A$16))))+(IF(R68="",0,INDEX('Appendix 1 Rules'!$F$2:$F$16,MATCH(G68,'Appendix 1 Rules'!$A$2:$A$16))))+(IF(T68="",0,INDEX('Appendix 1 Rules'!$G$2:$G$16,MATCH(G68,'Appendix 1 Rules'!$A$2:$A$16))))+(IF(V68="",0,INDEX('Appendix 1 Rules'!$H$2:$H$16,MATCH(G68,'Appendix 1 Rules'!$A$2:$A$16))))+(IF(X68="",0,INDEX('Appendix 1 Rules'!$I$2:$I$16,MATCH(G68,'Appendix 1 Rules'!$A$2:$A$16))))+(IF(Z68="",0,INDEX('Appendix 1 Rules'!$J$2:$J$16,MATCH(G68,'Appendix 1 Rules'!$A$2:$A$16))))+(IF(AB68="",0,INDEX('Appendix 1 Rules'!$K$2:$K$16,MATCH(G68,'Appendix 1 Rules'!$A$2:$A$16))))+(IF(AD68="",0,INDEX('Appendix 1 Rules'!$L$2:$L$16,MATCH(G68,'Appendix 1 Rules'!$A$2:$A$16))))+(IF(AF68="",0,INDEX('Appendix 1 Rules'!$M$2:$M$16,MATCH(G68,'Appendix 1 Rules'!$A$2:$A$16))))+IF(G68="b1",VLOOKUP(G68,'Appendix 1 Rules'!$A$1:$N$16,14))+IF(G68="b2",VLOOKUP(G68,'Appendix 1 Rules'!$A$1:$N$16,14))+IF(G68="d",VLOOKUP(G68,'Appendix 1 Rules'!$A$1:$N$16,14))+IF(G68="f1",VLOOKUP(G68,'Appendix 1 Rules'!$A$1:$N$16,14))+IF(G68="f2",VLOOKUP(G68,'Appendix 1 Rules'!$A$1:$N$16,14))+IF(G68="g",VLOOKUP(G68,'Appendix 1 Rules'!$A$1:$N$16,14))+IF(G68="h",VLOOKUP(G68,'Appendix 1 Rules'!$A$1:$N$16,14))+IF(G68="i1",VLOOKUP(G68,'Appendix 1 Rules'!$A$1:$N$16,14))+IF(G68="i2",VLOOKUP(G68,'Appendix 1 Rules'!$A$1:$N$16,14))+IF(G68="j",VLOOKUP(G68,'Appendix 1 Rules'!$A$1:$N$16,14))+IF(G68="k",VLOOKUP(G68,'Appendix 1 Rules'!$A$1:$N$16,14)))</f>
        <v/>
      </c>
      <c r="I68" s="52" t="str">
        <f>IF(G68="","",IF(OR(G68="b1",G68="b2",G68="d",G68="f1",G68="f2",G68="h",G68="i1",G68="i2",G68="j",G68="k"),MIN(H68,VLOOKUP(G68,'Appx 1 (Res) Rules'!$A:$D,4,0)),MIN(H68,VLOOKUP(G68,'Appx 1 (Res) Rules'!$A:$D,4,0),SUMPRODUCT(IF(J68="",0,INDEX('Appendix 1 Rules'!$B$2:$B$16,MATCH(G68,'Appendix 1 Rules'!$A$2:$A$16))))+(IF(L68="",0,INDEX('Appendix 1 Rules'!$C$2:$C$16,MATCH(G68,'Appendix 1 Rules'!$A$2:$A$16))))+(IF(N68="",0,INDEX('Appendix 1 Rules'!$D$2:$D$16,MATCH(G68,'Appendix 1 Rules'!$A$2:$A$16))))+(IF(P68="",0,INDEX('Appendix 1 Rules'!$E$2:$E$16,MATCH(G68,'Appendix 1 Rules'!$A$2:$A$16))))+(IF(R68="",0,INDEX('Appendix 1 Rules'!$F$2:$F$16,MATCH(G68,'Appendix 1 Rules'!$A$2:$A$16))))+(IF(T68="",0,INDEX('Appendix 1 Rules'!$G$2:$G$16,MATCH(G68,'Appendix 1 Rules'!$A$2:$A$16))))+(IF(V68="",0,INDEX('Appendix 1 Rules'!$H$2:$H$16,MATCH(G68,'Appendix 1 Rules'!$A$2:$A$16))))+(IF(X68="",0,INDEX('Appendix 1 Rules'!$I$2:$I$16,MATCH(G68,'Appendix 1 Rules'!$A$2:$A$16))))+(IF(Z68="",0,INDEX('Appendix 1 Rules'!$J$2:$J$16,MATCH(G68,'Appendix 1 Rules'!$A$2:$A$16))))+(IF(AB68="",0,INDEX('Appendix 1 Rules'!$K$2:$K$16,MATCH(G68,'Appendix 1 Rules'!$A$2:$A$16))))+(IF(AD68="",0,INDEX('Appendix 1 Rules'!$L$2:$L$16,MATCH(G68,'Appendix 1 Rules'!$A$2:$A$16))))+(IF(AF68="",0,INDEX('Appendix 1 Rules'!$M$2:$M$16,MATCH(G68,'Appendix 1 Rules'!$A$2:$A$16))))+IF(G68="b1",VLOOKUP(G68,'Appendix 1 Rules'!$A$1:$N$16,14))+IF(G68="b2",VLOOKUP(G68,'Appendix 1 Rules'!$A$1:$N$16,14))+IF(G68="d",VLOOKUP(G68,'Appendix 1 Rules'!$A$1:$N$16,14))+IF(G68="f1",VLOOKUP(G68,'Appendix 1 Rules'!$A$1:$N$16,14))+IF(G68="f2",VLOOKUP(G68,'Appendix 1 Rules'!$A$1:$N$16,14))+IF(G68="g",VLOOKUP(G68,'Appendix 1 Rules'!$A$1:$N$16,14))+IF(G68="h",VLOOKUP(G68,'Appendix 1 Rules'!$A$1:$N$16,14))+IF(G68="i1",VLOOKUP(G68,'Appendix 1 Rules'!$A$1:$N$16,14))+IF(G68="i2",VLOOKUP(G68,'Appendix 1 Rules'!$A$1:$N$16,14))+IF(G68="j",VLOOKUP(G68,'Appendix 1 Rules'!$A$1:$N$16,14))+IF(G68="k",VLOOKUP(G68,'Appendix 1 Rules'!$A$1:$N$16,14)))))</f>
        <v/>
      </c>
      <c r="J68" s="10"/>
      <c r="K68" s="13"/>
      <c r="L68" s="10"/>
      <c r="M68" s="13"/>
      <c r="N68" s="10"/>
      <c r="O68" s="13"/>
      <c r="P68" s="10"/>
      <c r="Q68" s="13"/>
      <c r="R68" s="58"/>
      <c r="S68" s="13"/>
      <c r="T68" s="10"/>
      <c r="U68" s="13"/>
      <c r="V68" s="10"/>
      <c r="W68" s="13"/>
      <c r="X68" s="59"/>
      <c r="Y68" s="13"/>
      <c r="Z68" s="59"/>
      <c r="AA68" s="13"/>
      <c r="AB68" s="8"/>
      <c r="AC68" s="12"/>
      <c r="AD68" s="8"/>
      <c r="AE68" s="12"/>
      <c r="AF68" s="8"/>
      <c r="AG68" s="12"/>
    </row>
    <row r="69" spans="1:33" ht="18" customHeight="1" x14ac:dyDescent="0.2">
      <c r="B69" s="130"/>
      <c r="C69" s="9"/>
      <c r="D69" s="9"/>
      <c r="E69" s="50"/>
      <c r="F69" s="9"/>
      <c r="G69" s="8"/>
      <c r="H69" s="18" t="str">
        <f>IF(G69="","",SUMPRODUCT(IF(J69="",0,INDEX('Appendix 1 Rules'!$B$2:$B$16,MATCH(G69,'Appendix 1 Rules'!$A$2:$A$16))))+(IF(L69="",0,INDEX('Appendix 1 Rules'!$C$2:$C$16,MATCH(G69,'Appendix 1 Rules'!$A$2:$A$16))))+(IF(N69="",0,INDEX('Appendix 1 Rules'!$D$2:$D$16,MATCH(G69,'Appendix 1 Rules'!$A$2:$A$16))))+(IF(P69="",0,INDEX('Appendix 1 Rules'!$E$2:$E$16,MATCH(G69,'Appendix 1 Rules'!$A$2:$A$16))))+(IF(R69="",0,INDEX('Appendix 1 Rules'!$F$2:$F$16,MATCH(G69,'Appendix 1 Rules'!$A$2:$A$16))))+(IF(T69="",0,INDEX('Appendix 1 Rules'!$G$2:$G$16,MATCH(G69,'Appendix 1 Rules'!$A$2:$A$16))))+(IF(V69="",0,INDEX('Appendix 1 Rules'!$H$2:$H$16,MATCH(G69,'Appendix 1 Rules'!$A$2:$A$16))))+(IF(X69="",0,INDEX('Appendix 1 Rules'!$I$2:$I$16,MATCH(G69,'Appendix 1 Rules'!$A$2:$A$16))))+(IF(Z69="",0,INDEX('Appendix 1 Rules'!$J$2:$J$16,MATCH(G69,'Appendix 1 Rules'!$A$2:$A$16))))+(IF(AB69="",0,INDEX('Appendix 1 Rules'!$K$2:$K$16,MATCH(G69,'Appendix 1 Rules'!$A$2:$A$16))))+(IF(AD69="",0,INDEX('Appendix 1 Rules'!$L$2:$L$16,MATCH(G69,'Appendix 1 Rules'!$A$2:$A$16))))+(IF(AF69="",0,INDEX('Appendix 1 Rules'!$M$2:$M$16,MATCH(G69,'Appendix 1 Rules'!$A$2:$A$16))))+IF(G69="b1",VLOOKUP(G69,'Appendix 1 Rules'!$A$1:$N$16,14))+IF(G69="b2",VLOOKUP(G69,'Appendix 1 Rules'!$A$1:$N$16,14))+IF(G69="d",VLOOKUP(G69,'Appendix 1 Rules'!$A$1:$N$16,14))+IF(G69="f1",VLOOKUP(G69,'Appendix 1 Rules'!$A$1:$N$16,14))+IF(G69="f2",VLOOKUP(G69,'Appendix 1 Rules'!$A$1:$N$16,14))+IF(G69="g",VLOOKUP(G69,'Appendix 1 Rules'!$A$1:$N$16,14))+IF(G69="h",VLOOKUP(G69,'Appendix 1 Rules'!$A$1:$N$16,14))+IF(G69="i1",VLOOKUP(G69,'Appendix 1 Rules'!$A$1:$N$16,14))+IF(G69="i2",VLOOKUP(G69,'Appendix 1 Rules'!$A$1:$N$16,14))+IF(G69="j",VLOOKUP(G69,'Appendix 1 Rules'!$A$1:$N$16,14))+IF(G69="k",VLOOKUP(G69,'Appendix 1 Rules'!$A$1:$N$16,14)))</f>
        <v/>
      </c>
      <c r="I69" s="52" t="str">
        <f>IF(G69="","",IF(OR(G69="b1",G69="b2",G69="d",G69="f1",G69="f2",G69="h",G69="i1",G69="i2",G69="j",G69="k"),MIN(H69,VLOOKUP(G69,'Appx 1 (Res) Rules'!$A:$D,4,0)),MIN(H69,VLOOKUP(G69,'Appx 1 (Res) Rules'!$A:$D,4,0),SUMPRODUCT(IF(J69="",0,INDEX('Appendix 1 Rules'!$B$2:$B$16,MATCH(G69,'Appendix 1 Rules'!$A$2:$A$16))))+(IF(L69="",0,INDEX('Appendix 1 Rules'!$C$2:$C$16,MATCH(G69,'Appendix 1 Rules'!$A$2:$A$16))))+(IF(N69="",0,INDEX('Appendix 1 Rules'!$D$2:$D$16,MATCH(G69,'Appendix 1 Rules'!$A$2:$A$16))))+(IF(P69="",0,INDEX('Appendix 1 Rules'!$E$2:$E$16,MATCH(G69,'Appendix 1 Rules'!$A$2:$A$16))))+(IF(R69="",0,INDEX('Appendix 1 Rules'!$F$2:$F$16,MATCH(G69,'Appendix 1 Rules'!$A$2:$A$16))))+(IF(T69="",0,INDEX('Appendix 1 Rules'!$G$2:$G$16,MATCH(G69,'Appendix 1 Rules'!$A$2:$A$16))))+(IF(V69="",0,INDEX('Appendix 1 Rules'!$H$2:$H$16,MATCH(G69,'Appendix 1 Rules'!$A$2:$A$16))))+(IF(X69="",0,INDEX('Appendix 1 Rules'!$I$2:$I$16,MATCH(G69,'Appendix 1 Rules'!$A$2:$A$16))))+(IF(Z69="",0,INDEX('Appendix 1 Rules'!$J$2:$J$16,MATCH(G69,'Appendix 1 Rules'!$A$2:$A$16))))+(IF(AB69="",0,INDEX('Appendix 1 Rules'!$K$2:$K$16,MATCH(G69,'Appendix 1 Rules'!$A$2:$A$16))))+(IF(AD69="",0,INDEX('Appendix 1 Rules'!$L$2:$L$16,MATCH(G69,'Appendix 1 Rules'!$A$2:$A$16))))+(IF(AF69="",0,INDEX('Appendix 1 Rules'!$M$2:$M$16,MATCH(G69,'Appendix 1 Rules'!$A$2:$A$16))))+IF(G69="b1",VLOOKUP(G69,'Appendix 1 Rules'!$A$1:$N$16,14))+IF(G69="b2",VLOOKUP(G69,'Appendix 1 Rules'!$A$1:$N$16,14))+IF(G69="d",VLOOKUP(G69,'Appendix 1 Rules'!$A$1:$N$16,14))+IF(G69="f1",VLOOKUP(G69,'Appendix 1 Rules'!$A$1:$N$16,14))+IF(G69="f2",VLOOKUP(G69,'Appendix 1 Rules'!$A$1:$N$16,14))+IF(G69="g",VLOOKUP(G69,'Appendix 1 Rules'!$A$1:$N$16,14))+IF(G69="h",VLOOKUP(G69,'Appendix 1 Rules'!$A$1:$N$16,14))+IF(G69="i1",VLOOKUP(G69,'Appendix 1 Rules'!$A$1:$N$16,14))+IF(G69="i2",VLOOKUP(G69,'Appendix 1 Rules'!$A$1:$N$16,14))+IF(G69="j",VLOOKUP(G69,'Appendix 1 Rules'!$A$1:$N$16,14))+IF(G69="k",VLOOKUP(G69,'Appendix 1 Rules'!$A$1:$N$16,14)))))</f>
        <v/>
      </c>
      <c r="J69" s="11"/>
      <c r="K69" s="12"/>
      <c r="L69" s="11"/>
      <c r="M69" s="12"/>
      <c r="N69" s="11"/>
      <c r="O69" s="12"/>
      <c r="P69" s="11"/>
      <c r="Q69" s="12"/>
      <c r="R69" s="11"/>
      <c r="S69" s="12"/>
      <c r="T69" s="11"/>
      <c r="U69" s="12"/>
      <c r="V69" s="11"/>
      <c r="W69" s="12"/>
      <c r="X69" s="11"/>
      <c r="Y69" s="12"/>
      <c r="Z69" s="11"/>
      <c r="AA69" s="12"/>
      <c r="AB69" s="8"/>
      <c r="AC69" s="12"/>
      <c r="AD69" s="8"/>
      <c r="AE69" s="12"/>
      <c r="AF69" s="8"/>
      <c r="AG69" s="12"/>
    </row>
    <row r="70" spans="1:33" ht="18" customHeight="1" x14ac:dyDescent="0.2">
      <c r="A70" s="55"/>
      <c r="B70" s="130"/>
      <c r="C70" s="9"/>
      <c r="D70" s="9"/>
      <c r="E70" s="50"/>
      <c r="F70" s="9"/>
      <c r="G70" s="8"/>
      <c r="H70" s="18" t="str">
        <f>IF(G70="","",SUMPRODUCT(IF(J70="",0,INDEX('Appendix 1 Rules'!$B$2:$B$16,MATCH(G70,'Appendix 1 Rules'!$A$2:$A$16))))+(IF(L70="",0,INDEX('Appendix 1 Rules'!$C$2:$C$16,MATCH(G70,'Appendix 1 Rules'!$A$2:$A$16))))+(IF(N70="",0,INDEX('Appendix 1 Rules'!$D$2:$D$16,MATCH(G70,'Appendix 1 Rules'!$A$2:$A$16))))+(IF(P70="",0,INDEX('Appendix 1 Rules'!$E$2:$E$16,MATCH(G70,'Appendix 1 Rules'!$A$2:$A$16))))+(IF(R70="",0,INDEX('Appendix 1 Rules'!$F$2:$F$16,MATCH(G70,'Appendix 1 Rules'!$A$2:$A$16))))+(IF(T70="",0,INDEX('Appendix 1 Rules'!$G$2:$G$16,MATCH(G70,'Appendix 1 Rules'!$A$2:$A$16))))+(IF(V70="",0,INDEX('Appendix 1 Rules'!$H$2:$H$16,MATCH(G70,'Appendix 1 Rules'!$A$2:$A$16))))+(IF(X70="",0,INDEX('Appendix 1 Rules'!$I$2:$I$16,MATCH(G70,'Appendix 1 Rules'!$A$2:$A$16))))+(IF(Z70="",0,INDEX('Appendix 1 Rules'!$J$2:$J$16,MATCH(G70,'Appendix 1 Rules'!$A$2:$A$16))))+(IF(AB70="",0,INDEX('Appendix 1 Rules'!$K$2:$K$16,MATCH(G70,'Appendix 1 Rules'!$A$2:$A$16))))+(IF(AD70="",0,INDEX('Appendix 1 Rules'!$L$2:$L$16,MATCH(G70,'Appendix 1 Rules'!$A$2:$A$16))))+(IF(AF70="",0,INDEX('Appendix 1 Rules'!$M$2:$M$16,MATCH(G70,'Appendix 1 Rules'!$A$2:$A$16))))+IF(G70="b1",VLOOKUP(G70,'Appendix 1 Rules'!$A$1:$N$16,14))+IF(G70="b2",VLOOKUP(G70,'Appendix 1 Rules'!$A$1:$N$16,14))+IF(G70="d",VLOOKUP(G70,'Appendix 1 Rules'!$A$1:$N$16,14))+IF(G70="f1",VLOOKUP(G70,'Appendix 1 Rules'!$A$1:$N$16,14))+IF(G70="f2",VLOOKUP(G70,'Appendix 1 Rules'!$A$1:$N$16,14))+IF(G70="g",VLOOKUP(G70,'Appendix 1 Rules'!$A$1:$N$16,14))+IF(G70="h",VLOOKUP(G70,'Appendix 1 Rules'!$A$1:$N$16,14))+IF(G70="i1",VLOOKUP(G70,'Appendix 1 Rules'!$A$1:$N$16,14))+IF(G70="i2",VLOOKUP(G70,'Appendix 1 Rules'!$A$1:$N$16,14))+IF(G70="j",VLOOKUP(G70,'Appendix 1 Rules'!$A$1:$N$16,14))+IF(G70="k",VLOOKUP(G70,'Appendix 1 Rules'!$A$1:$N$16,14)))</f>
        <v/>
      </c>
      <c r="I70" s="52" t="str">
        <f>IF(G70="","",IF(OR(G70="b1",G70="b2",G70="d",G70="f1",G70="f2",G70="h",G70="i1",G70="i2",G70="j",G70="k"),MIN(H70,VLOOKUP(G70,'Appx 1 (Res) Rules'!$A:$D,4,0)),MIN(H70,VLOOKUP(G70,'Appx 1 (Res) Rules'!$A:$D,4,0),SUMPRODUCT(IF(J70="",0,INDEX('Appendix 1 Rules'!$B$2:$B$16,MATCH(G70,'Appendix 1 Rules'!$A$2:$A$16))))+(IF(L70="",0,INDEX('Appendix 1 Rules'!$C$2:$C$16,MATCH(G70,'Appendix 1 Rules'!$A$2:$A$16))))+(IF(N70="",0,INDEX('Appendix 1 Rules'!$D$2:$D$16,MATCH(G70,'Appendix 1 Rules'!$A$2:$A$16))))+(IF(P70="",0,INDEX('Appendix 1 Rules'!$E$2:$E$16,MATCH(G70,'Appendix 1 Rules'!$A$2:$A$16))))+(IF(R70="",0,INDEX('Appendix 1 Rules'!$F$2:$F$16,MATCH(G70,'Appendix 1 Rules'!$A$2:$A$16))))+(IF(T70="",0,INDEX('Appendix 1 Rules'!$G$2:$G$16,MATCH(G70,'Appendix 1 Rules'!$A$2:$A$16))))+(IF(V70="",0,INDEX('Appendix 1 Rules'!$H$2:$H$16,MATCH(G70,'Appendix 1 Rules'!$A$2:$A$16))))+(IF(X70="",0,INDEX('Appendix 1 Rules'!$I$2:$I$16,MATCH(G70,'Appendix 1 Rules'!$A$2:$A$16))))+(IF(Z70="",0,INDEX('Appendix 1 Rules'!$J$2:$J$16,MATCH(G70,'Appendix 1 Rules'!$A$2:$A$16))))+(IF(AB70="",0,INDEX('Appendix 1 Rules'!$K$2:$K$16,MATCH(G70,'Appendix 1 Rules'!$A$2:$A$16))))+(IF(AD70="",0,INDEX('Appendix 1 Rules'!$L$2:$L$16,MATCH(G70,'Appendix 1 Rules'!$A$2:$A$16))))+(IF(AF70="",0,INDEX('Appendix 1 Rules'!$M$2:$M$16,MATCH(G70,'Appendix 1 Rules'!$A$2:$A$16))))+IF(G70="b1",VLOOKUP(G70,'Appendix 1 Rules'!$A$1:$N$16,14))+IF(G70="b2",VLOOKUP(G70,'Appendix 1 Rules'!$A$1:$N$16,14))+IF(G70="d",VLOOKUP(G70,'Appendix 1 Rules'!$A$1:$N$16,14))+IF(G70="f1",VLOOKUP(G70,'Appendix 1 Rules'!$A$1:$N$16,14))+IF(G70="f2",VLOOKUP(G70,'Appendix 1 Rules'!$A$1:$N$16,14))+IF(G70="g",VLOOKUP(G70,'Appendix 1 Rules'!$A$1:$N$16,14))+IF(G70="h",VLOOKUP(G70,'Appendix 1 Rules'!$A$1:$N$16,14))+IF(G70="i1",VLOOKUP(G70,'Appendix 1 Rules'!$A$1:$N$16,14))+IF(G70="i2",VLOOKUP(G70,'Appendix 1 Rules'!$A$1:$N$16,14))+IF(G70="j",VLOOKUP(G70,'Appendix 1 Rules'!$A$1:$N$16,14))+IF(G70="k",VLOOKUP(G70,'Appendix 1 Rules'!$A$1:$N$16,14)))))</f>
        <v/>
      </c>
      <c r="J70" s="10"/>
      <c r="K70" s="13"/>
      <c r="L70" s="10"/>
      <c r="M70" s="13"/>
      <c r="N70" s="10"/>
      <c r="O70" s="13"/>
      <c r="P70" s="10"/>
      <c r="Q70" s="13"/>
      <c r="R70" s="58"/>
      <c r="S70" s="13"/>
      <c r="T70" s="10"/>
      <c r="U70" s="13"/>
      <c r="V70" s="10"/>
      <c r="W70" s="13"/>
      <c r="X70" s="59"/>
      <c r="Y70" s="13"/>
      <c r="Z70" s="59"/>
      <c r="AA70" s="13"/>
      <c r="AB70" s="8"/>
      <c r="AC70" s="12"/>
      <c r="AD70" s="8"/>
      <c r="AE70" s="12"/>
      <c r="AF70" s="8"/>
      <c r="AG70" s="12"/>
    </row>
    <row r="71" spans="1:33" ht="18" customHeight="1" x14ac:dyDescent="0.2">
      <c r="B71" s="130"/>
      <c r="C71" s="9"/>
      <c r="D71" s="9"/>
      <c r="E71" s="50"/>
      <c r="F71" s="9"/>
      <c r="G71" s="8"/>
      <c r="H71" s="18" t="str">
        <f>IF(G71="","",SUMPRODUCT(IF(J71="",0,INDEX('Appendix 1 Rules'!$B$2:$B$16,MATCH(G71,'Appendix 1 Rules'!$A$2:$A$16))))+(IF(L71="",0,INDEX('Appendix 1 Rules'!$C$2:$C$16,MATCH(G71,'Appendix 1 Rules'!$A$2:$A$16))))+(IF(N71="",0,INDEX('Appendix 1 Rules'!$D$2:$D$16,MATCH(G71,'Appendix 1 Rules'!$A$2:$A$16))))+(IF(P71="",0,INDEX('Appendix 1 Rules'!$E$2:$E$16,MATCH(G71,'Appendix 1 Rules'!$A$2:$A$16))))+(IF(R71="",0,INDEX('Appendix 1 Rules'!$F$2:$F$16,MATCH(G71,'Appendix 1 Rules'!$A$2:$A$16))))+(IF(T71="",0,INDEX('Appendix 1 Rules'!$G$2:$G$16,MATCH(G71,'Appendix 1 Rules'!$A$2:$A$16))))+(IF(V71="",0,INDEX('Appendix 1 Rules'!$H$2:$H$16,MATCH(G71,'Appendix 1 Rules'!$A$2:$A$16))))+(IF(X71="",0,INDEX('Appendix 1 Rules'!$I$2:$I$16,MATCH(G71,'Appendix 1 Rules'!$A$2:$A$16))))+(IF(Z71="",0,INDEX('Appendix 1 Rules'!$J$2:$J$16,MATCH(G71,'Appendix 1 Rules'!$A$2:$A$16))))+(IF(AB71="",0,INDEX('Appendix 1 Rules'!$K$2:$K$16,MATCH(G71,'Appendix 1 Rules'!$A$2:$A$16))))+(IF(AD71="",0,INDEX('Appendix 1 Rules'!$L$2:$L$16,MATCH(G71,'Appendix 1 Rules'!$A$2:$A$16))))+(IF(AF71="",0,INDEX('Appendix 1 Rules'!$M$2:$M$16,MATCH(G71,'Appendix 1 Rules'!$A$2:$A$16))))+IF(G71="b1",VLOOKUP(G71,'Appendix 1 Rules'!$A$1:$N$16,14))+IF(G71="b2",VLOOKUP(G71,'Appendix 1 Rules'!$A$1:$N$16,14))+IF(G71="d",VLOOKUP(G71,'Appendix 1 Rules'!$A$1:$N$16,14))+IF(G71="f1",VLOOKUP(G71,'Appendix 1 Rules'!$A$1:$N$16,14))+IF(G71="f2",VLOOKUP(G71,'Appendix 1 Rules'!$A$1:$N$16,14))+IF(G71="g",VLOOKUP(G71,'Appendix 1 Rules'!$A$1:$N$16,14))+IF(G71="h",VLOOKUP(G71,'Appendix 1 Rules'!$A$1:$N$16,14))+IF(G71="i1",VLOOKUP(G71,'Appendix 1 Rules'!$A$1:$N$16,14))+IF(G71="i2",VLOOKUP(G71,'Appendix 1 Rules'!$A$1:$N$16,14))+IF(G71="j",VLOOKUP(G71,'Appendix 1 Rules'!$A$1:$N$16,14))+IF(G71="k",VLOOKUP(G71,'Appendix 1 Rules'!$A$1:$N$16,14)))</f>
        <v/>
      </c>
      <c r="I71" s="52" t="str">
        <f>IF(G71="","",IF(OR(G71="b1",G71="b2",G71="d",G71="f1",G71="f2",G71="h",G71="i1",G71="i2",G71="j",G71="k"),MIN(H71,VLOOKUP(G71,'Appx 1 (Res) Rules'!$A:$D,4,0)),MIN(H71,VLOOKUP(G71,'Appx 1 (Res) Rules'!$A:$D,4,0),SUMPRODUCT(IF(J71="",0,INDEX('Appendix 1 Rules'!$B$2:$B$16,MATCH(G71,'Appendix 1 Rules'!$A$2:$A$16))))+(IF(L71="",0,INDEX('Appendix 1 Rules'!$C$2:$C$16,MATCH(G71,'Appendix 1 Rules'!$A$2:$A$16))))+(IF(N71="",0,INDEX('Appendix 1 Rules'!$D$2:$D$16,MATCH(G71,'Appendix 1 Rules'!$A$2:$A$16))))+(IF(P71="",0,INDEX('Appendix 1 Rules'!$E$2:$E$16,MATCH(G71,'Appendix 1 Rules'!$A$2:$A$16))))+(IF(R71="",0,INDEX('Appendix 1 Rules'!$F$2:$F$16,MATCH(G71,'Appendix 1 Rules'!$A$2:$A$16))))+(IF(T71="",0,INDEX('Appendix 1 Rules'!$G$2:$G$16,MATCH(G71,'Appendix 1 Rules'!$A$2:$A$16))))+(IF(V71="",0,INDEX('Appendix 1 Rules'!$H$2:$H$16,MATCH(G71,'Appendix 1 Rules'!$A$2:$A$16))))+(IF(X71="",0,INDEX('Appendix 1 Rules'!$I$2:$I$16,MATCH(G71,'Appendix 1 Rules'!$A$2:$A$16))))+(IF(Z71="",0,INDEX('Appendix 1 Rules'!$J$2:$J$16,MATCH(G71,'Appendix 1 Rules'!$A$2:$A$16))))+(IF(AB71="",0,INDEX('Appendix 1 Rules'!$K$2:$K$16,MATCH(G71,'Appendix 1 Rules'!$A$2:$A$16))))+(IF(AD71="",0,INDEX('Appendix 1 Rules'!$L$2:$L$16,MATCH(G71,'Appendix 1 Rules'!$A$2:$A$16))))+(IF(AF71="",0,INDEX('Appendix 1 Rules'!$M$2:$M$16,MATCH(G71,'Appendix 1 Rules'!$A$2:$A$16))))+IF(G71="b1",VLOOKUP(G71,'Appendix 1 Rules'!$A$1:$N$16,14))+IF(G71="b2",VLOOKUP(G71,'Appendix 1 Rules'!$A$1:$N$16,14))+IF(G71="d",VLOOKUP(G71,'Appendix 1 Rules'!$A$1:$N$16,14))+IF(G71="f1",VLOOKUP(G71,'Appendix 1 Rules'!$A$1:$N$16,14))+IF(G71="f2",VLOOKUP(G71,'Appendix 1 Rules'!$A$1:$N$16,14))+IF(G71="g",VLOOKUP(G71,'Appendix 1 Rules'!$A$1:$N$16,14))+IF(G71="h",VLOOKUP(G71,'Appendix 1 Rules'!$A$1:$N$16,14))+IF(G71="i1",VLOOKUP(G71,'Appendix 1 Rules'!$A$1:$N$16,14))+IF(G71="i2",VLOOKUP(G71,'Appendix 1 Rules'!$A$1:$N$16,14))+IF(G71="j",VLOOKUP(G71,'Appendix 1 Rules'!$A$1:$N$16,14))+IF(G71="k",VLOOKUP(G71,'Appendix 1 Rules'!$A$1:$N$16,14)))))</f>
        <v/>
      </c>
      <c r="J71" s="11"/>
      <c r="K71" s="12"/>
      <c r="L71" s="11"/>
      <c r="M71" s="12"/>
      <c r="N71" s="11"/>
      <c r="O71" s="12"/>
      <c r="P71" s="11"/>
      <c r="Q71" s="12"/>
      <c r="R71" s="11"/>
      <c r="S71" s="12"/>
      <c r="T71" s="11"/>
      <c r="U71" s="12"/>
      <c r="V71" s="11"/>
      <c r="W71" s="12"/>
      <c r="X71" s="11"/>
      <c r="Y71" s="12"/>
      <c r="Z71" s="11"/>
      <c r="AA71" s="12"/>
      <c r="AB71" s="8"/>
      <c r="AC71" s="12"/>
      <c r="AD71" s="8"/>
      <c r="AE71" s="12"/>
      <c r="AF71" s="8"/>
      <c r="AG71" s="12"/>
    </row>
    <row r="72" spans="1:33" ht="18" customHeight="1" x14ac:dyDescent="0.2">
      <c r="B72" s="130"/>
      <c r="C72" s="9"/>
      <c r="D72" s="9"/>
      <c r="E72" s="50"/>
      <c r="F72" s="9"/>
      <c r="G72" s="8"/>
      <c r="H72" s="18" t="str">
        <f>IF(G72="","",SUMPRODUCT(IF(J72="",0,INDEX('Appendix 1 Rules'!$B$2:$B$16,MATCH(G72,'Appendix 1 Rules'!$A$2:$A$16))))+(IF(L72="",0,INDEX('Appendix 1 Rules'!$C$2:$C$16,MATCH(G72,'Appendix 1 Rules'!$A$2:$A$16))))+(IF(N72="",0,INDEX('Appendix 1 Rules'!$D$2:$D$16,MATCH(G72,'Appendix 1 Rules'!$A$2:$A$16))))+(IF(P72="",0,INDEX('Appendix 1 Rules'!$E$2:$E$16,MATCH(G72,'Appendix 1 Rules'!$A$2:$A$16))))+(IF(R72="",0,INDEX('Appendix 1 Rules'!$F$2:$F$16,MATCH(G72,'Appendix 1 Rules'!$A$2:$A$16))))+(IF(T72="",0,INDEX('Appendix 1 Rules'!$G$2:$G$16,MATCH(G72,'Appendix 1 Rules'!$A$2:$A$16))))+(IF(V72="",0,INDEX('Appendix 1 Rules'!$H$2:$H$16,MATCH(G72,'Appendix 1 Rules'!$A$2:$A$16))))+(IF(X72="",0,INDEX('Appendix 1 Rules'!$I$2:$I$16,MATCH(G72,'Appendix 1 Rules'!$A$2:$A$16))))+(IF(Z72="",0,INDEX('Appendix 1 Rules'!$J$2:$J$16,MATCH(G72,'Appendix 1 Rules'!$A$2:$A$16))))+(IF(AB72="",0,INDEX('Appendix 1 Rules'!$K$2:$K$16,MATCH(G72,'Appendix 1 Rules'!$A$2:$A$16))))+(IF(AD72="",0,INDEX('Appendix 1 Rules'!$L$2:$L$16,MATCH(G72,'Appendix 1 Rules'!$A$2:$A$16))))+(IF(AF72="",0,INDEX('Appendix 1 Rules'!$M$2:$M$16,MATCH(G72,'Appendix 1 Rules'!$A$2:$A$16))))+IF(G72="b1",VLOOKUP(G72,'Appendix 1 Rules'!$A$1:$N$16,14))+IF(G72="b2",VLOOKUP(G72,'Appendix 1 Rules'!$A$1:$N$16,14))+IF(G72="d",VLOOKUP(G72,'Appendix 1 Rules'!$A$1:$N$16,14))+IF(G72="f1",VLOOKUP(G72,'Appendix 1 Rules'!$A$1:$N$16,14))+IF(G72="f2",VLOOKUP(G72,'Appendix 1 Rules'!$A$1:$N$16,14))+IF(G72="g",VLOOKUP(G72,'Appendix 1 Rules'!$A$1:$N$16,14))+IF(G72="h",VLOOKUP(G72,'Appendix 1 Rules'!$A$1:$N$16,14))+IF(G72="i1",VLOOKUP(G72,'Appendix 1 Rules'!$A$1:$N$16,14))+IF(G72="i2",VLOOKUP(G72,'Appendix 1 Rules'!$A$1:$N$16,14))+IF(G72="j",VLOOKUP(G72,'Appendix 1 Rules'!$A$1:$N$16,14))+IF(G72="k",VLOOKUP(G72,'Appendix 1 Rules'!$A$1:$N$16,14)))</f>
        <v/>
      </c>
      <c r="I72" s="52" t="str">
        <f>IF(G72="","",IF(OR(G72="b1",G72="b2",G72="d",G72="f1",G72="f2",G72="h",G72="i1",G72="i2",G72="j",G72="k"),MIN(H72,VLOOKUP(G72,'Appx 1 (Res) Rules'!$A:$D,4,0)),MIN(H72,VLOOKUP(G72,'Appx 1 (Res) Rules'!$A:$D,4,0),SUMPRODUCT(IF(J72="",0,INDEX('Appendix 1 Rules'!$B$2:$B$16,MATCH(G72,'Appendix 1 Rules'!$A$2:$A$16))))+(IF(L72="",0,INDEX('Appendix 1 Rules'!$C$2:$C$16,MATCH(G72,'Appendix 1 Rules'!$A$2:$A$16))))+(IF(N72="",0,INDEX('Appendix 1 Rules'!$D$2:$D$16,MATCH(G72,'Appendix 1 Rules'!$A$2:$A$16))))+(IF(P72="",0,INDEX('Appendix 1 Rules'!$E$2:$E$16,MATCH(G72,'Appendix 1 Rules'!$A$2:$A$16))))+(IF(R72="",0,INDEX('Appendix 1 Rules'!$F$2:$F$16,MATCH(G72,'Appendix 1 Rules'!$A$2:$A$16))))+(IF(T72="",0,INDEX('Appendix 1 Rules'!$G$2:$G$16,MATCH(G72,'Appendix 1 Rules'!$A$2:$A$16))))+(IF(V72="",0,INDEX('Appendix 1 Rules'!$H$2:$H$16,MATCH(G72,'Appendix 1 Rules'!$A$2:$A$16))))+(IF(X72="",0,INDEX('Appendix 1 Rules'!$I$2:$I$16,MATCH(G72,'Appendix 1 Rules'!$A$2:$A$16))))+(IF(Z72="",0,INDEX('Appendix 1 Rules'!$J$2:$J$16,MATCH(G72,'Appendix 1 Rules'!$A$2:$A$16))))+(IF(AB72="",0,INDEX('Appendix 1 Rules'!$K$2:$K$16,MATCH(G72,'Appendix 1 Rules'!$A$2:$A$16))))+(IF(AD72="",0,INDEX('Appendix 1 Rules'!$L$2:$L$16,MATCH(G72,'Appendix 1 Rules'!$A$2:$A$16))))+(IF(AF72="",0,INDEX('Appendix 1 Rules'!$M$2:$M$16,MATCH(G72,'Appendix 1 Rules'!$A$2:$A$16))))+IF(G72="b1",VLOOKUP(G72,'Appendix 1 Rules'!$A$1:$N$16,14))+IF(G72="b2",VLOOKUP(G72,'Appendix 1 Rules'!$A$1:$N$16,14))+IF(G72="d",VLOOKUP(G72,'Appendix 1 Rules'!$A$1:$N$16,14))+IF(G72="f1",VLOOKUP(G72,'Appendix 1 Rules'!$A$1:$N$16,14))+IF(G72="f2",VLOOKUP(G72,'Appendix 1 Rules'!$A$1:$N$16,14))+IF(G72="g",VLOOKUP(G72,'Appendix 1 Rules'!$A$1:$N$16,14))+IF(G72="h",VLOOKUP(G72,'Appendix 1 Rules'!$A$1:$N$16,14))+IF(G72="i1",VLOOKUP(G72,'Appendix 1 Rules'!$A$1:$N$16,14))+IF(G72="i2",VLOOKUP(G72,'Appendix 1 Rules'!$A$1:$N$16,14))+IF(G72="j",VLOOKUP(G72,'Appendix 1 Rules'!$A$1:$N$16,14))+IF(G72="k",VLOOKUP(G72,'Appendix 1 Rules'!$A$1:$N$16,14)))))</f>
        <v/>
      </c>
      <c r="J72" s="10"/>
      <c r="K72" s="13"/>
      <c r="L72" s="10"/>
      <c r="M72" s="13"/>
      <c r="N72" s="10"/>
      <c r="O72" s="13"/>
      <c r="P72" s="10"/>
      <c r="Q72" s="13"/>
      <c r="R72" s="58"/>
      <c r="S72" s="13"/>
      <c r="T72" s="10"/>
      <c r="U72" s="13"/>
      <c r="V72" s="10"/>
      <c r="W72" s="13"/>
      <c r="X72" s="59"/>
      <c r="Y72" s="13"/>
      <c r="Z72" s="59"/>
      <c r="AA72" s="13"/>
      <c r="AB72" s="8"/>
      <c r="AC72" s="12"/>
      <c r="AD72" s="8"/>
      <c r="AE72" s="12"/>
      <c r="AF72" s="8"/>
      <c r="AG72" s="12"/>
    </row>
    <row r="73" spans="1:33" ht="18" customHeight="1" x14ac:dyDescent="0.2">
      <c r="B73" s="130"/>
      <c r="C73" s="9"/>
      <c r="D73" s="9"/>
      <c r="E73" s="50"/>
      <c r="F73" s="9"/>
      <c r="G73" s="8"/>
      <c r="H73" s="18" t="str">
        <f>IF(G73="","",SUMPRODUCT(IF(J73="",0,INDEX('Appendix 1 Rules'!$B$2:$B$16,MATCH(G73,'Appendix 1 Rules'!$A$2:$A$16))))+(IF(L73="",0,INDEX('Appendix 1 Rules'!$C$2:$C$16,MATCH(G73,'Appendix 1 Rules'!$A$2:$A$16))))+(IF(N73="",0,INDEX('Appendix 1 Rules'!$D$2:$D$16,MATCH(G73,'Appendix 1 Rules'!$A$2:$A$16))))+(IF(P73="",0,INDEX('Appendix 1 Rules'!$E$2:$E$16,MATCH(G73,'Appendix 1 Rules'!$A$2:$A$16))))+(IF(R73="",0,INDEX('Appendix 1 Rules'!$F$2:$F$16,MATCH(G73,'Appendix 1 Rules'!$A$2:$A$16))))+(IF(T73="",0,INDEX('Appendix 1 Rules'!$G$2:$G$16,MATCH(G73,'Appendix 1 Rules'!$A$2:$A$16))))+(IF(V73="",0,INDEX('Appendix 1 Rules'!$H$2:$H$16,MATCH(G73,'Appendix 1 Rules'!$A$2:$A$16))))+(IF(X73="",0,INDEX('Appendix 1 Rules'!$I$2:$I$16,MATCH(G73,'Appendix 1 Rules'!$A$2:$A$16))))+(IF(Z73="",0,INDEX('Appendix 1 Rules'!$J$2:$J$16,MATCH(G73,'Appendix 1 Rules'!$A$2:$A$16))))+(IF(AB73="",0,INDEX('Appendix 1 Rules'!$K$2:$K$16,MATCH(G73,'Appendix 1 Rules'!$A$2:$A$16))))+(IF(AD73="",0,INDEX('Appendix 1 Rules'!$L$2:$L$16,MATCH(G73,'Appendix 1 Rules'!$A$2:$A$16))))+(IF(AF73="",0,INDEX('Appendix 1 Rules'!$M$2:$M$16,MATCH(G73,'Appendix 1 Rules'!$A$2:$A$16))))+IF(G73="b1",VLOOKUP(G73,'Appendix 1 Rules'!$A$1:$N$16,14))+IF(G73="b2",VLOOKUP(G73,'Appendix 1 Rules'!$A$1:$N$16,14))+IF(G73="d",VLOOKUP(G73,'Appendix 1 Rules'!$A$1:$N$16,14))+IF(G73="f1",VLOOKUP(G73,'Appendix 1 Rules'!$A$1:$N$16,14))+IF(G73="f2",VLOOKUP(G73,'Appendix 1 Rules'!$A$1:$N$16,14))+IF(G73="g",VLOOKUP(G73,'Appendix 1 Rules'!$A$1:$N$16,14))+IF(G73="h",VLOOKUP(G73,'Appendix 1 Rules'!$A$1:$N$16,14))+IF(G73="i1",VLOOKUP(G73,'Appendix 1 Rules'!$A$1:$N$16,14))+IF(G73="i2",VLOOKUP(G73,'Appendix 1 Rules'!$A$1:$N$16,14))+IF(G73="j",VLOOKUP(G73,'Appendix 1 Rules'!$A$1:$N$16,14))+IF(G73="k",VLOOKUP(G73,'Appendix 1 Rules'!$A$1:$N$16,14)))</f>
        <v/>
      </c>
      <c r="I73" s="52" t="str">
        <f>IF(G73="","",IF(OR(G73="b1",G73="b2",G73="d",G73="f1",G73="f2",G73="h",G73="i1",G73="i2",G73="j",G73="k"),MIN(H73,VLOOKUP(G73,'Appx 1 (Res) Rules'!$A:$D,4,0)),MIN(H73,VLOOKUP(G73,'Appx 1 (Res) Rules'!$A:$D,4,0),SUMPRODUCT(IF(J73="",0,INDEX('Appendix 1 Rules'!$B$2:$B$16,MATCH(G73,'Appendix 1 Rules'!$A$2:$A$16))))+(IF(L73="",0,INDEX('Appendix 1 Rules'!$C$2:$C$16,MATCH(G73,'Appendix 1 Rules'!$A$2:$A$16))))+(IF(N73="",0,INDEX('Appendix 1 Rules'!$D$2:$D$16,MATCH(G73,'Appendix 1 Rules'!$A$2:$A$16))))+(IF(P73="",0,INDEX('Appendix 1 Rules'!$E$2:$E$16,MATCH(G73,'Appendix 1 Rules'!$A$2:$A$16))))+(IF(R73="",0,INDEX('Appendix 1 Rules'!$F$2:$F$16,MATCH(G73,'Appendix 1 Rules'!$A$2:$A$16))))+(IF(T73="",0,INDEX('Appendix 1 Rules'!$G$2:$G$16,MATCH(G73,'Appendix 1 Rules'!$A$2:$A$16))))+(IF(V73="",0,INDEX('Appendix 1 Rules'!$H$2:$H$16,MATCH(G73,'Appendix 1 Rules'!$A$2:$A$16))))+(IF(X73="",0,INDEX('Appendix 1 Rules'!$I$2:$I$16,MATCH(G73,'Appendix 1 Rules'!$A$2:$A$16))))+(IF(Z73="",0,INDEX('Appendix 1 Rules'!$J$2:$J$16,MATCH(G73,'Appendix 1 Rules'!$A$2:$A$16))))+(IF(AB73="",0,INDEX('Appendix 1 Rules'!$K$2:$K$16,MATCH(G73,'Appendix 1 Rules'!$A$2:$A$16))))+(IF(AD73="",0,INDEX('Appendix 1 Rules'!$L$2:$L$16,MATCH(G73,'Appendix 1 Rules'!$A$2:$A$16))))+(IF(AF73="",0,INDEX('Appendix 1 Rules'!$M$2:$M$16,MATCH(G73,'Appendix 1 Rules'!$A$2:$A$16))))+IF(G73="b1",VLOOKUP(G73,'Appendix 1 Rules'!$A$1:$N$16,14))+IF(G73="b2",VLOOKUP(G73,'Appendix 1 Rules'!$A$1:$N$16,14))+IF(G73="d",VLOOKUP(G73,'Appendix 1 Rules'!$A$1:$N$16,14))+IF(G73="f1",VLOOKUP(G73,'Appendix 1 Rules'!$A$1:$N$16,14))+IF(G73="f2",VLOOKUP(G73,'Appendix 1 Rules'!$A$1:$N$16,14))+IF(G73="g",VLOOKUP(G73,'Appendix 1 Rules'!$A$1:$N$16,14))+IF(G73="h",VLOOKUP(G73,'Appendix 1 Rules'!$A$1:$N$16,14))+IF(G73="i1",VLOOKUP(G73,'Appendix 1 Rules'!$A$1:$N$16,14))+IF(G73="i2",VLOOKUP(G73,'Appendix 1 Rules'!$A$1:$N$16,14))+IF(G73="j",VLOOKUP(G73,'Appendix 1 Rules'!$A$1:$N$16,14))+IF(G73="k",VLOOKUP(G73,'Appendix 1 Rules'!$A$1:$N$16,14)))))</f>
        <v/>
      </c>
      <c r="J73" s="11"/>
      <c r="K73" s="12"/>
      <c r="L73" s="11"/>
      <c r="M73" s="12"/>
      <c r="N73" s="11"/>
      <c r="O73" s="12"/>
      <c r="P73" s="11"/>
      <c r="Q73" s="12"/>
      <c r="R73" s="11"/>
      <c r="S73" s="12"/>
      <c r="T73" s="11"/>
      <c r="U73" s="12"/>
      <c r="V73" s="11"/>
      <c r="W73" s="12"/>
      <c r="X73" s="11"/>
      <c r="Y73" s="12"/>
      <c r="Z73" s="11"/>
      <c r="AA73" s="12"/>
      <c r="AB73" s="8"/>
      <c r="AC73" s="12"/>
      <c r="AD73" s="8"/>
      <c r="AE73" s="12"/>
      <c r="AF73" s="8"/>
      <c r="AG73" s="12"/>
    </row>
    <row r="74" spans="1:33" ht="18" customHeight="1" x14ac:dyDescent="0.2">
      <c r="B74" s="130"/>
      <c r="C74" s="9"/>
      <c r="D74" s="9"/>
      <c r="E74" s="50"/>
      <c r="F74" s="9"/>
      <c r="G74" s="8"/>
      <c r="H74" s="18" t="str">
        <f>IF(G74="","",SUMPRODUCT(IF(J74="",0,INDEX('Appendix 1 Rules'!$B$2:$B$16,MATCH(G74,'Appendix 1 Rules'!$A$2:$A$16))))+(IF(L74="",0,INDEX('Appendix 1 Rules'!$C$2:$C$16,MATCH(G74,'Appendix 1 Rules'!$A$2:$A$16))))+(IF(N74="",0,INDEX('Appendix 1 Rules'!$D$2:$D$16,MATCH(G74,'Appendix 1 Rules'!$A$2:$A$16))))+(IF(P74="",0,INDEX('Appendix 1 Rules'!$E$2:$E$16,MATCH(G74,'Appendix 1 Rules'!$A$2:$A$16))))+(IF(R74="",0,INDEX('Appendix 1 Rules'!$F$2:$F$16,MATCH(G74,'Appendix 1 Rules'!$A$2:$A$16))))+(IF(T74="",0,INDEX('Appendix 1 Rules'!$G$2:$G$16,MATCH(G74,'Appendix 1 Rules'!$A$2:$A$16))))+(IF(V74="",0,INDEX('Appendix 1 Rules'!$H$2:$H$16,MATCH(G74,'Appendix 1 Rules'!$A$2:$A$16))))+(IF(X74="",0,INDEX('Appendix 1 Rules'!$I$2:$I$16,MATCH(G74,'Appendix 1 Rules'!$A$2:$A$16))))+(IF(Z74="",0,INDEX('Appendix 1 Rules'!$J$2:$J$16,MATCH(G74,'Appendix 1 Rules'!$A$2:$A$16))))+(IF(AB74="",0,INDEX('Appendix 1 Rules'!$K$2:$K$16,MATCH(G74,'Appendix 1 Rules'!$A$2:$A$16))))+(IF(AD74="",0,INDEX('Appendix 1 Rules'!$L$2:$L$16,MATCH(G74,'Appendix 1 Rules'!$A$2:$A$16))))+(IF(AF74="",0,INDEX('Appendix 1 Rules'!$M$2:$M$16,MATCH(G74,'Appendix 1 Rules'!$A$2:$A$16))))+IF(G74="b1",VLOOKUP(G74,'Appendix 1 Rules'!$A$1:$N$16,14))+IF(G74="b2",VLOOKUP(G74,'Appendix 1 Rules'!$A$1:$N$16,14))+IF(G74="d",VLOOKUP(G74,'Appendix 1 Rules'!$A$1:$N$16,14))+IF(G74="f1",VLOOKUP(G74,'Appendix 1 Rules'!$A$1:$N$16,14))+IF(G74="f2",VLOOKUP(G74,'Appendix 1 Rules'!$A$1:$N$16,14))+IF(G74="g",VLOOKUP(G74,'Appendix 1 Rules'!$A$1:$N$16,14))+IF(G74="h",VLOOKUP(G74,'Appendix 1 Rules'!$A$1:$N$16,14))+IF(G74="i1",VLOOKUP(G74,'Appendix 1 Rules'!$A$1:$N$16,14))+IF(G74="i2",VLOOKUP(G74,'Appendix 1 Rules'!$A$1:$N$16,14))+IF(G74="j",VLOOKUP(G74,'Appendix 1 Rules'!$A$1:$N$16,14))+IF(G74="k",VLOOKUP(G74,'Appendix 1 Rules'!$A$1:$N$16,14)))</f>
        <v/>
      </c>
      <c r="I74" s="52" t="str">
        <f>IF(G74="","",IF(OR(G74="b1",G74="b2",G74="d",G74="f1",G74="f2",G74="h",G74="i1",G74="i2",G74="j",G74="k"),MIN(H74,VLOOKUP(G74,'Appx 1 (Res) Rules'!$A:$D,4,0)),MIN(H74,VLOOKUP(G74,'Appx 1 (Res) Rules'!$A:$D,4,0),SUMPRODUCT(IF(J74="",0,INDEX('Appendix 1 Rules'!$B$2:$B$16,MATCH(G74,'Appendix 1 Rules'!$A$2:$A$16))))+(IF(L74="",0,INDEX('Appendix 1 Rules'!$C$2:$C$16,MATCH(G74,'Appendix 1 Rules'!$A$2:$A$16))))+(IF(N74="",0,INDEX('Appendix 1 Rules'!$D$2:$D$16,MATCH(G74,'Appendix 1 Rules'!$A$2:$A$16))))+(IF(P74="",0,INDEX('Appendix 1 Rules'!$E$2:$E$16,MATCH(G74,'Appendix 1 Rules'!$A$2:$A$16))))+(IF(R74="",0,INDEX('Appendix 1 Rules'!$F$2:$F$16,MATCH(G74,'Appendix 1 Rules'!$A$2:$A$16))))+(IF(T74="",0,INDEX('Appendix 1 Rules'!$G$2:$G$16,MATCH(G74,'Appendix 1 Rules'!$A$2:$A$16))))+(IF(V74="",0,INDEX('Appendix 1 Rules'!$H$2:$H$16,MATCH(G74,'Appendix 1 Rules'!$A$2:$A$16))))+(IF(X74="",0,INDEX('Appendix 1 Rules'!$I$2:$I$16,MATCH(G74,'Appendix 1 Rules'!$A$2:$A$16))))+(IF(Z74="",0,INDEX('Appendix 1 Rules'!$J$2:$J$16,MATCH(G74,'Appendix 1 Rules'!$A$2:$A$16))))+(IF(AB74="",0,INDEX('Appendix 1 Rules'!$K$2:$K$16,MATCH(G74,'Appendix 1 Rules'!$A$2:$A$16))))+(IF(AD74="",0,INDEX('Appendix 1 Rules'!$L$2:$L$16,MATCH(G74,'Appendix 1 Rules'!$A$2:$A$16))))+(IF(AF74="",0,INDEX('Appendix 1 Rules'!$M$2:$M$16,MATCH(G74,'Appendix 1 Rules'!$A$2:$A$16))))+IF(G74="b1",VLOOKUP(G74,'Appendix 1 Rules'!$A$1:$N$16,14))+IF(G74="b2",VLOOKUP(G74,'Appendix 1 Rules'!$A$1:$N$16,14))+IF(G74="d",VLOOKUP(G74,'Appendix 1 Rules'!$A$1:$N$16,14))+IF(G74="f1",VLOOKUP(G74,'Appendix 1 Rules'!$A$1:$N$16,14))+IF(G74="f2",VLOOKUP(G74,'Appendix 1 Rules'!$A$1:$N$16,14))+IF(G74="g",VLOOKUP(G74,'Appendix 1 Rules'!$A$1:$N$16,14))+IF(G74="h",VLOOKUP(G74,'Appendix 1 Rules'!$A$1:$N$16,14))+IF(G74="i1",VLOOKUP(G74,'Appendix 1 Rules'!$A$1:$N$16,14))+IF(G74="i2",VLOOKUP(G74,'Appendix 1 Rules'!$A$1:$N$16,14))+IF(G74="j",VLOOKUP(G74,'Appendix 1 Rules'!$A$1:$N$16,14))+IF(G74="k",VLOOKUP(G74,'Appendix 1 Rules'!$A$1:$N$16,14)))))</f>
        <v/>
      </c>
      <c r="J74" s="10"/>
      <c r="K74" s="13"/>
      <c r="L74" s="10"/>
      <c r="M74" s="13"/>
      <c r="N74" s="10"/>
      <c r="O74" s="13"/>
      <c r="P74" s="10"/>
      <c r="Q74" s="13"/>
      <c r="R74" s="58"/>
      <c r="S74" s="13"/>
      <c r="T74" s="10"/>
      <c r="U74" s="13"/>
      <c r="V74" s="10"/>
      <c r="W74" s="13"/>
      <c r="X74" s="59"/>
      <c r="Y74" s="13"/>
      <c r="Z74" s="59"/>
      <c r="AA74" s="13"/>
      <c r="AB74" s="8"/>
      <c r="AC74" s="12"/>
      <c r="AD74" s="8"/>
      <c r="AE74" s="12"/>
      <c r="AF74" s="8"/>
      <c r="AG74" s="12"/>
    </row>
    <row r="75" spans="1:33" ht="18" customHeight="1" x14ac:dyDescent="0.2">
      <c r="B75" s="130"/>
      <c r="C75" s="9"/>
      <c r="D75" s="9"/>
      <c r="E75" s="50"/>
      <c r="F75" s="9"/>
      <c r="G75" s="8"/>
      <c r="H75" s="18" t="str">
        <f>IF(G75="","",SUMPRODUCT(IF(J75="",0,INDEX('Appendix 1 Rules'!$B$2:$B$16,MATCH(G75,'Appendix 1 Rules'!$A$2:$A$16))))+(IF(L75="",0,INDEX('Appendix 1 Rules'!$C$2:$C$16,MATCH(G75,'Appendix 1 Rules'!$A$2:$A$16))))+(IF(N75="",0,INDEX('Appendix 1 Rules'!$D$2:$D$16,MATCH(G75,'Appendix 1 Rules'!$A$2:$A$16))))+(IF(P75="",0,INDEX('Appendix 1 Rules'!$E$2:$E$16,MATCH(G75,'Appendix 1 Rules'!$A$2:$A$16))))+(IF(R75="",0,INDEX('Appendix 1 Rules'!$F$2:$F$16,MATCH(G75,'Appendix 1 Rules'!$A$2:$A$16))))+(IF(T75="",0,INDEX('Appendix 1 Rules'!$G$2:$G$16,MATCH(G75,'Appendix 1 Rules'!$A$2:$A$16))))+(IF(V75="",0,INDEX('Appendix 1 Rules'!$H$2:$H$16,MATCH(G75,'Appendix 1 Rules'!$A$2:$A$16))))+(IF(X75="",0,INDEX('Appendix 1 Rules'!$I$2:$I$16,MATCH(G75,'Appendix 1 Rules'!$A$2:$A$16))))+(IF(Z75="",0,INDEX('Appendix 1 Rules'!$J$2:$J$16,MATCH(G75,'Appendix 1 Rules'!$A$2:$A$16))))+(IF(AB75="",0,INDEX('Appendix 1 Rules'!$K$2:$K$16,MATCH(G75,'Appendix 1 Rules'!$A$2:$A$16))))+(IF(AD75="",0,INDEX('Appendix 1 Rules'!$L$2:$L$16,MATCH(G75,'Appendix 1 Rules'!$A$2:$A$16))))+(IF(AF75="",0,INDEX('Appendix 1 Rules'!$M$2:$M$16,MATCH(G75,'Appendix 1 Rules'!$A$2:$A$16))))+IF(G75="b1",VLOOKUP(G75,'Appendix 1 Rules'!$A$1:$N$16,14))+IF(G75="b2",VLOOKUP(G75,'Appendix 1 Rules'!$A$1:$N$16,14))+IF(G75="d",VLOOKUP(G75,'Appendix 1 Rules'!$A$1:$N$16,14))+IF(G75="f1",VLOOKUP(G75,'Appendix 1 Rules'!$A$1:$N$16,14))+IF(G75="f2",VLOOKUP(G75,'Appendix 1 Rules'!$A$1:$N$16,14))+IF(G75="g",VLOOKUP(G75,'Appendix 1 Rules'!$A$1:$N$16,14))+IF(G75="h",VLOOKUP(G75,'Appendix 1 Rules'!$A$1:$N$16,14))+IF(G75="i1",VLOOKUP(G75,'Appendix 1 Rules'!$A$1:$N$16,14))+IF(G75="i2",VLOOKUP(G75,'Appendix 1 Rules'!$A$1:$N$16,14))+IF(G75="j",VLOOKUP(G75,'Appendix 1 Rules'!$A$1:$N$16,14))+IF(G75="k",VLOOKUP(G75,'Appendix 1 Rules'!$A$1:$N$16,14)))</f>
        <v/>
      </c>
      <c r="I75" s="52" t="str">
        <f>IF(G75="","",IF(OR(G75="b1",G75="b2",G75="d",G75="f1",G75="f2",G75="h",G75="i1",G75="i2",G75="j",G75="k"),MIN(H75,VLOOKUP(G75,'Appx 1 (Res) Rules'!$A:$D,4,0)),MIN(H75,VLOOKUP(G75,'Appx 1 (Res) Rules'!$A:$D,4,0),SUMPRODUCT(IF(J75="",0,INDEX('Appendix 1 Rules'!$B$2:$B$16,MATCH(G75,'Appendix 1 Rules'!$A$2:$A$16))))+(IF(L75="",0,INDEX('Appendix 1 Rules'!$C$2:$C$16,MATCH(G75,'Appendix 1 Rules'!$A$2:$A$16))))+(IF(N75="",0,INDEX('Appendix 1 Rules'!$D$2:$D$16,MATCH(G75,'Appendix 1 Rules'!$A$2:$A$16))))+(IF(P75="",0,INDEX('Appendix 1 Rules'!$E$2:$E$16,MATCH(G75,'Appendix 1 Rules'!$A$2:$A$16))))+(IF(R75="",0,INDEX('Appendix 1 Rules'!$F$2:$F$16,MATCH(G75,'Appendix 1 Rules'!$A$2:$A$16))))+(IF(T75="",0,INDEX('Appendix 1 Rules'!$G$2:$G$16,MATCH(G75,'Appendix 1 Rules'!$A$2:$A$16))))+(IF(V75="",0,INDEX('Appendix 1 Rules'!$H$2:$H$16,MATCH(G75,'Appendix 1 Rules'!$A$2:$A$16))))+(IF(X75="",0,INDEX('Appendix 1 Rules'!$I$2:$I$16,MATCH(G75,'Appendix 1 Rules'!$A$2:$A$16))))+(IF(Z75="",0,INDEX('Appendix 1 Rules'!$J$2:$J$16,MATCH(G75,'Appendix 1 Rules'!$A$2:$A$16))))+(IF(AB75="",0,INDEX('Appendix 1 Rules'!$K$2:$K$16,MATCH(G75,'Appendix 1 Rules'!$A$2:$A$16))))+(IF(AD75="",0,INDEX('Appendix 1 Rules'!$L$2:$L$16,MATCH(G75,'Appendix 1 Rules'!$A$2:$A$16))))+(IF(AF75="",0,INDEX('Appendix 1 Rules'!$M$2:$M$16,MATCH(G75,'Appendix 1 Rules'!$A$2:$A$16))))+IF(G75="b1",VLOOKUP(G75,'Appendix 1 Rules'!$A$1:$N$16,14))+IF(G75="b2",VLOOKUP(G75,'Appendix 1 Rules'!$A$1:$N$16,14))+IF(G75="d",VLOOKUP(G75,'Appendix 1 Rules'!$A$1:$N$16,14))+IF(G75="f1",VLOOKUP(G75,'Appendix 1 Rules'!$A$1:$N$16,14))+IF(G75="f2",VLOOKUP(G75,'Appendix 1 Rules'!$A$1:$N$16,14))+IF(G75="g",VLOOKUP(G75,'Appendix 1 Rules'!$A$1:$N$16,14))+IF(G75="h",VLOOKUP(G75,'Appendix 1 Rules'!$A$1:$N$16,14))+IF(G75="i1",VLOOKUP(G75,'Appendix 1 Rules'!$A$1:$N$16,14))+IF(G75="i2",VLOOKUP(G75,'Appendix 1 Rules'!$A$1:$N$16,14))+IF(G75="j",VLOOKUP(G75,'Appendix 1 Rules'!$A$1:$N$16,14))+IF(G75="k",VLOOKUP(G75,'Appendix 1 Rules'!$A$1:$N$16,14)))))</f>
        <v/>
      </c>
      <c r="J75" s="11"/>
      <c r="K75" s="12"/>
      <c r="L75" s="11"/>
      <c r="M75" s="12"/>
      <c r="N75" s="11"/>
      <c r="O75" s="12"/>
      <c r="P75" s="11"/>
      <c r="Q75" s="12"/>
      <c r="R75" s="11"/>
      <c r="S75" s="12"/>
      <c r="T75" s="11"/>
      <c r="U75" s="12"/>
      <c r="V75" s="11"/>
      <c r="W75" s="12"/>
      <c r="X75" s="11"/>
      <c r="Y75" s="12"/>
      <c r="Z75" s="11"/>
      <c r="AA75" s="12"/>
      <c r="AB75" s="8"/>
      <c r="AC75" s="12"/>
      <c r="AD75" s="8"/>
      <c r="AE75" s="12"/>
      <c r="AF75" s="8"/>
      <c r="AG75" s="12"/>
    </row>
    <row r="76" spans="1:33" ht="18" customHeight="1" x14ac:dyDescent="0.2">
      <c r="B76" s="130"/>
      <c r="C76" s="9"/>
      <c r="D76" s="9"/>
      <c r="E76" s="50"/>
      <c r="F76" s="9"/>
      <c r="G76" s="8"/>
      <c r="H76" s="18" t="str">
        <f>IF(G76="","",SUMPRODUCT(IF(J76="",0,INDEX('Appendix 1 Rules'!$B$2:$B$16,MATCH(G76,'Appendix 1 Rules'!$A$2:$A$16))))+(IF(L76="",0,INDEX('Appendix 1 Rules'!$C$2:$C$16,MATCH(G76,'Appendix 1 Rules'!$A$2:$A$16))))+(IF(N76="",0,INDEX('Appendix 1 Rules'!$D$2:$D$16,MATCH(G76,'Appendix 1 Rules'!$A$2:$A$16))))+(IF(P76="",0,INDEX('Appendix 1 Rules'!$E$2:$E$16,MATCH(G76,'Appendix 1 Rules'!$A$2:$A$16))))+(IF(R76="",0,INDEX('Appendix 1 Rules'!$F$2:$F$16,MATCH(G76,'Appendix 1 Rules'!$A$2:$A$16))))+(IF(T76="",0,INDEX('Appendix 1 Rules'!$G$2:$G$16,MATCH(G76,'Appendix 1 Rules'!$A$2:$A$16))))+(IF(V76="",0,INDEX('Appendix 1 Rules'!$H$2:$H$16,MATCH(G76,'Appendix 1 Rules'!$A$2:$A$16))))+(IF(X76="",0,INDEX('Appendix 1 Rules'!$I$2:$I$16,MATCH(G76,'Appendix 1 Rules'!$A$2:$A$16))))+(IF(Z76="",0,INDEX('Appendix 1 Rules'!$J$2:$J$16,MATCH(G76,'Appendix 1 Rules'!$A$2:$A$16))))+(IF(AB76="",0,INDEX('Appendix 1 Rules'!$K$2:$K$16,MATCH(G76,'Appendix 1 Rules'!$A$2:$A$16))))+(IF(AD76="",0,INDEX('Appendix 1 Rules'!$L$2:$L$16,MATCH(G76,'Appendix 1 Rules'!$A$2:$A$16))))+(IF(AF76="",0,INDEX('Appendix 1 Rules'!$M$2:$M$16,MATCH(G76,'Appendix 1 Rules'!$A$2:$A$16))))+IF(G76="b1",VLOOKUP(G76,'Appendix 1 Rules'!$A$1:$N$16,14))+IF(G76="b2",VLOOKUP(G76,'Appendix 1 Rules'!$A$1:$N$16,14))+IF(G76="d",VLOOKUP(G76,'Appendix 1 Rules'!$A$1:$N$16,14))+IF(G76="f1",VLOOKUP(G76,'Appendix 1 Rules'!$A$1:$N$16,14))+IF(G76="f2",VLOOKUP(G76,'Appendix 1 Rules'!$A$1:$N$16,14))+IF(G76="g",VLOOKUP(G76,'Appendix 1 Rules'!$A$1:$N$16,14))+IF(G76="h",VLOOKUP(G76,'Appendix 1 Rules'!$A$1:$N$16,14))+IF(G76="i1",VLOOKUP(G76,'Appendix 1 Rules'!$A$1:$N$16,14))+IF(G76="i2",VLOOKUP(G76,'Appendix 1 Rules'!$A$1:$N$16,14))+IF(G76="j",VLOOKUP(G76,'Appendix 1 Rules'!$A$1:$N$16,14))+IF(G76="k",VLOOKUP(G76,'Appendix 1 Rules'!$A$1:$N$16,14)))</f>
        <v/>
      </c>
      <c r="I76" s="52" t="str">
        <f>IF(G76="","",IF(OR(G76="b1",G76="b2",G76="d",G76="f1",G76="f2",G76="h",G76="i1",G76="i2",G76="j",G76="k"),MIN(H76,VLOOKUP(G76,'Appx 1 (Res) Rules'!$A:$D,4,0)),MIN(H76,VLOOKUP(G76,'Appx 1 (Res) Rules'!$A:$D,4,0),SUMPRODUCT(IF(J76="",0,INDEX('Appendix 1 Rules'!$B$2:$B$16,MATCH(G76,'Appendix 1 Rules'!$A$2:$A$16))))+(IF(L76="",0,INDEX('Appendix 1 Rules'!$C$2:$C$16,MATCH(G76,'Appendix 1 Rules'!$A$2:$A$16))))+(IF(N76="",0,INDEX('Appendix 1 Rules'!$D$2:$D$16,MATCH(G76,'Appendix 1 Rules'!$A$2:$A$16))))+(IF(P76="",0,INDEX('Appendix 1 Rules'!$E$2:$E$16,MATCH(G76,'Appendix 1 Rules'!$A$2:$A$16))))+(IF(R76="",0,INDEX('Appendix 1 Rules'!$F$2:$F$16,MATCH(G76,'Appendix 1 Rules'!$A$2:$A$16))))+(IF(T76="",0,INDEX('Appendix 1 Rules'!$G$2:$G$16,MATCH(G76,'Appendix 1 Rules'!$A$2:$A$16))))+(IF(V76="",0,INDEX('Appendix 1 Rules'!$H$2:$H$16,MATCH(G76,'Appendix 1 Rules'!$A$2:$A$16))))+(IF(X76="",0,INDEX('Appendix 1 Rules'!$I$2:$I$16,MATCH(G76,'Appendix 1 Rules'!$A$2:$A$16))))+(IF(Z76="",0,INDEX('Appendix 1 Rules'!$J$2:$J$16,MATCH(G76,'Appendix 1 Rules'!$A$2:$A$16))))+(IF(AB76="",0,INDEX('Appendix 1 Rules'!$K$2:$K$16,MATCH(G76,'Appendix 1 Rules'!$A$2:$A$16))))+(IF(AD76="",0,INDEX('Appendix 1 Rules'!$L$2:$L$16,MATCH(G76,'Appendix 1 Rules'!$A$2:$A$16))))+(IF(AF76="",0,INDEX('Appendix 1 Rules'!$M$2:$M$16,MATCH(G76,'Appendix 1 Rules'!$A$2:$A$16))))+IF(G76="b1",VLOOKUP(G76,'Appendix 1 Rules'!$A$1:$N$16,14))+IF(G76="b2",VLOOKUP(G76,'Appendix 1 Rules'!$A$1:$N$16,14))+IF(G76="d",VLOOKUP(G76,'Appendix 1 Rules'!$A$1:$N$16,14))+IF(G76="f1",VLOOKUP(G76,'Appendix 1 Rules'!$A$1:$N$16,14))+IF(G76="f2",VLOOKUP(G76,'Appendix 1 Rules'!$A$1:$N$16,14))+IF(G76="g",VLOOKUP(G76,'Appendix 1 Rules'!$A$1:$N$16,14))+IF(G76="h",VLOOKUP(G76,'Appendix 1 Rules'!$A$1:$N$16,14))+IF(G76="i1",VLOOKUP(G76,'Appendix 1 Rules'!$A$1:$N$16,14))+IF(G76="i2",VLOOKUP(G76,'Appendix 1 Rules'!$A$1:$N$16,14))+IF(G76="j",VLOOKUP(G76,'Appendix 1 Rules'!$A$1:$N$16,14))+IF(G76="k",VLOOKUP(G76,'Appendix 1 Rules'!$A$1:$N$16,14)))))</f>
        <v/>
      </c>
      <c r="J76" s="10"/>
      <c r="K76" s="13"/>
      <c r="L76" s="10"/>
      <c r="M76" s="13"/>
      <c r="N76" s="10"/>
      <c r="O76" s="13"/>
      <c r="P76" s="10"/>
      <c r="Q76" s="13"/>
      <c r="R76" s="58"/>
      <c r="S76" s="13"/>
      <c r="T76" s="10"/>
      <c r="U76" s="13"/>
      <c r="V76" s="10"/>
      <c r="W76" s="13"/>
      <c r="X76" s="59"/>
      <c r="Y76" s="13"/>
      <c r="Z76" s="59"/>
      <c r="AA76" s="13"/>
      <c r="AB76" s="8"/>
      <c r="AC76" s="12"/>
      <c r="AD76" s="8"/>
      <c r="AE76" s="12"/>
      <c r="AF76" s="8"/>
      <c r="AG76" s="12"/>
    </row>
    <row r="77" spans="1:33" ht="18" customHeight="1" x14ac:dyDescent="0.2">
      <c r="B77" s="130"/>
      <c r="C77" s="9"/>
      <c r="D77" s="9"/>
      <c r="E77" s="50"/>
      <c r="F77" s="9"/>
      <c r="G77" s="8"/>
      <c r="H77" s="18" t="str">
        <f>IF(G77="","",SUMPRODUCT(IF(J77="",0,INDEX('Appendix 1 Rules'!$B$2:$B$16,MATCH(G77,'Appendix 1 Rules'!$A$2:$A$16))))+(IF(L77="",0,INDEX('Appendix 1 Rules'!$C$2:$C$16,MATCH(G77,'Appendix 1 Rules'!$A$2:$A$16))))+(IF(N77="",0,INDEX('Appendix 1 Rules'!$D$2:$D$16,MATCH(G77,'Appendix 1 Rules'!$A$2:$A$16))))+(IF(P77="",0,INDEX('Appendix 1 Rules'!$E$2:$E$16,MATCH(G77,'Appendix 1 Rules'!$A$2:$A$16))))+(IF(R77="",0,INDEX('Appendix 1 Rules'!$F$2:$F$16,MATCH(G77,'Appendix 1 Rules'!$A$2:$A$16))))+(IF(T77="",0,INDEX('Appendix 1 Rules'!$G$2:$G$16,MATCH(G77,'Appendix 1 Rules'!$A$2:$A$16))))+(IF(V77="",0,INDEX('Appendix 1 Rules'!$H$2:$H$16,MATCH(G77,'Appendix 1 Rules'!$A$2:$A$16))))+(IF(X77="",0,INDEX('Appendix 1 Rules'!$I$2:$I$16,MATCH(G77,'Appendix 1 Rules'!$A$2:$A$16))))+(IF(Z77="",0,INDEX('Appendix 1 Rules'!$J$2:$J$16,MATCH(G77,'Appendix 1 Rules'!$A$2:$A$16))))+(IF(AB77="",0,INDEX('Appendix 1 Rules'!$K$2:$K$16,MATCH(G77,'Appendix 1 Rules'!$A$2:$A$16))))+(IF(AD77="",0,INDEX('Appendix 1 Rules'!$L$2:$L$16,MATCH(G77,'Appendix 1 Rules'!$A$2:$A$16))))+(IF(AF77="",0,INDEX('Appendix 1 Rules'!$M$2:$M$16,MATCH(G77,'Appendix 1 Rules'!$A$2:$A$16))))+IF(G77="b1",VLOOKUP(G77,'Appendix 1 Rules'!$A$1:$N$16,14))+IF(G77="b2",VLOOKUP(G77,'Appendix 1 Rules'!$A$1:$N$16,14))+IF(G77="d",VLOOKUP(G77,'Appendix 1 Rules'!$A$1:$N$16,14))+IF(G77="f1",VLOOKUP(G77,'Appendix 1 Rules'!$A$1:$N$16,14))+IF(G77="f2",VLOOKUP(G77,'Appendix 1 Rules'!$A$1:$N$16,14))+IF(G77="g",VLOOKUP(G77,'Appendix 1 Rules'!$A$1:$N$16,14))+IF(G77="h",VLOOKUP(G77,'Appendix 1 Rules'!$A$1:$N$16,14))+IF(G77="i1",VLOOKUP(G77,'Appendix 1 Rules'!$A$1:$N$16,14))+IF(G77="i2",VLOOKUP(G77,'Appendix 1 Rules'!$A$1:$N$16,14))+IF(G77="j",VLOOKUP(G77,'Appendix 1 Rules'!$A$1:$N$16,14))+IF(G77="k",VLOOKUP(G77,'Appendix 1 Rules'!$A$1:$N$16,14)))</f>
        <v/>
      </c>
      <c r="I77" s="52" t="str">
        <f>IF(G77="","",IF(OR(G77="b1",G77="b2",G77="d",G77="f1",G77="f2",G77="h",G77="i1",G77="i2",G77="j",G77="k"),MIN(H77,VLOOKUP(G77,'Appx 1 (Res) Rules'!$A:$D,4,0)),MIN(H77,VLOOKUP(G77,'Appx 1 (Res) Rules'!$A:$D,4,0),SUMPRODUCT(IF(J77="",0,INDEX('Appendix 1 Rules'!$B$2:$B$16,MATCH(G77,'Appendix 1 Rules'!$A$2:$A$16))))+(IF(L77="",0,INDEX('Appendix 1 Rules'!$C$2:$C$16,MATCH(G77,'Appendix 1 Rules'!$A$2:$A$16))))+(IF(N77="",0,INDEX('Appendix 1 Rules'!$D$2:$D$16,MATCH(G77,'Appendix 1 Rules'!$A$2:$A$16))))+(IF(P77="",0,INDEX('Appendix 1 Rules'!$E$2:$E$16,MATCH(G77,'Appendix 1 Rules'!$A$2:$A$16))))+(IF(R77="",0,INDEX('Appendix 1 Rules'!$F$2:$F$16,MATCH(G77,'Appendix 1 Rules'!$A$2:$A$16))))+(IF(T77="",0,INDEX('Appendix 1 Rules'!$G$2:$G$16,MATCH(G77,'Appendix 1 Rules'!$A$2:$A$16))))+(IF(V77="",0,INDEX('Appendix 1 Rules'!$H$2:$H$16,MATCH(G77,'Appendix 1 Rules'!$A$2:$A$16))))+(IF(X77="",0,INDEX('Appendix 1 Rules'!$I$2:$I$16,MATCH(G77,'Appendix 1 Rules'!$A$2:$A$16))))+(IF(Z77="",0,INDEX('Appendix 1 Rules'!$J$2:$J$16,MATCH(G77,'Appendix 1 Rules'!$A$2:$A$16))))+(IF(AB77="",0,INDEX('Appendix 1 Rules'!$K$2:$K$16,MATCH(G77,'Appendix 1 Rules'!$A$2:$A$16))))+(IF(AD77="",0,INDEX('Appendix 1 Rules'!$L$2:$L$16,MATCH(G77,'Appendix 1 Rules'!$A$2:$A$16))))+(IF(AF77="",0,INDEX('Appendix 1 Rules'!$M$2:$M$16,MATCH(G77,'Appendix 1 Rules'!$A$2:$A$16))))+IF(G77="b1",VLOOKUP(G77,'Appendix 1 Rules'!$A$1:$N$16,14))+IF(G77="b2",VLOOKUP(G77,'Appendix 1 Rules'!$A$1:$N$16,14))+IF(G77="d",VLOOKUP(G77,'Appendix 1 Rules'!$A$1:$N$16,14))+IF(G77="f1",VLOOKUP(G77,'Appendix 1 Rules'!$A$1:$N$16,14))+IF(G77="f2",VLOOKUP(G77,'Appendix 1 Rules'!$A$1:$N$16,14))+IF(G77="g",VLOOKUP(G77,'Appendix 1 Rules'!$A$1:$N$16,14))+IF(G77="h",VLOOKUP(G77,'Appendix 1 Rules'!$A$1:$N$16,14))+IF(G77="i1",VLOOKUP(G77,'Appendix 1 Rules'!$A$1:$N$16,14))+IF(G77="i2",VLOOKUP(G77,'Appendix 1 Rules'!$A$1:$N$16,14))+IF(G77="j",VLOOKUP(G77,'Appendix 1 Rules'!$A$1:$N$16,14))+IF(G77="k",VLOOKUP(G77,'Appendix 1 Rules'!$A$1:$N$16,14)))))</f>
        <v/>
      </c>
      <c r="J77" s="11"/>
      <c r="K77" s="12"/>
      <c r="L77" s="11"/>
      <c r="M77" s="12"/>
      <c r="N77" s="11"/>
      <c r="O77" s="12"/>
      <c r="P77" s="11"/>
      <c r="Q77" s="12"/>
      <c r="R77" s="11"/>
      <c r="S77" s="12"/>
      <c r="T77" s="11"/>
      <c r="U77" s="12"/>
      <c r="V77" s="11"/>
      <c r="W77" s="12"/>
      <c r="X77" s="11"/>
      <c r="Y77" s="12"/>
      <c r="Z77" s="11"/>
      <c r="AA77" s="12"/>
      <c r="AB77" s="8"/>
      <c r="AC77" s="12"/>
      <c r="AD77" s="8"/>
      <c r="AE77" s="12"/>
      <c r="AF77" s="8"/>
      <c r="AG77" s="12"/>
    </row>
    <row r="78" spans="1:33" ht="18" customHeight="1" x14ac:dyDescent="0.2">
      <c r="B78" s="130"/>
      <c r="C78" s="9"/>
      <c r="D78" s="9"/>
      <c r="E78" s="50"/>
      <c r="F78" s="9"/>
      <c r="G78" s="8"/>
      <c r="H78" s="18" t="str">
        <f>IF(G78="","",SUMPRODUCT(IF(J78="",0,INDEX('Appendix 1 Rules'!$B$2:$B$16,MATCH(G78,'Appendix 1 Rules'!$A$2:$A$16))))+(IF(L78="",0,INDEX('Appendix 1 Rules'!$C$2:$C$16,MATCH(G78,'Appendix 1 Rules'!$A$2:$A$16))))+(IF(N78="",0,INDEX('Appendix 1 Rules'!$D$2:$D$16,MATCH(G78,'Appendix 1 Rules'!$A$2:$A$16))))+(IF(P78="",0,INDEX('Appendix 1 Rules'!$E$2:$E$16,MATCH(G78,'Appendix 1 Rules'!$A$2:$A$16))))+(IF(R78="",0,INDEX('Appendix 1 Rules'!$F$2:$F$16,MATCH(G78,'Appendix 1 Rules'!$A$2:$A$16))))+(IF(T78="",0,INDEX('Appendix 1 Rules'!$G$2:$G$16,MATCH(G78,'Appendix 1 Rules'!$A$2:$A$16))))+(IF(V78="",0,INDEX('Appendix 1 Rules'!$H$2:$H$16,MATCH(G78,'Appendix 1 Rules'!$A$2:$A$16))))+(IF(X78="",0,INDEX('Appendix 1 Rules'!$I$2:$I$16,MATCH(G78,'Appendix 1 Rules'!$A$2:$A$16))))+(IF(Z78="",0,INDEX('Appendix 1 Rules'!$J$2:$J$16,MATCH(G78,'Appendix 1 Rules'!$A$2:$A$16))))+(IF(AB78="",0,INDEX('Appendix 1 Rules'!$K$2:$K$16,MATCH(G78,'Appendix 1 Rules'!$A$2:$A$16))))+(IF(AD78="",0,INDEX('Appendix 1 Rules'!$L$2:$L$16,MATCH(G78,'Appendix 1 Rules'!$A$2:$A$16))))+(IF(AF78="",0,INDEX('Appendix 1 Rules'!$M$2:$M$16,MATCH(G78,'Appendix 1 Rules'!$A$2:$A$16))))+IF(G78="b1",VLOOKUP(G78,'Appendix 1 Rules'!$A$1:$N$16,14))+IF(G78="b2",VLOOKUP(G78,'Appendix 1 Rules'!$A$1:$N$16,14))+IF(G78="d",VLOOKUP(G78,'Appendix 1 Rules'!$A$1:$N$16,14))+IF(G78="f1",VLOOKUP(G78,'Appendix 1 Rules'!$A$1:$N$16,14))+IF(G78="f2",VLOOKUP(G78,'Appendix 1 Rules'!$A$1:$N$16,14))+IF(G78="g",VLOOKUP(G78,'Appendix 1 Rules'!$A$1:$N$16,14))+IF(G78="h",VLOOKUP(G78,'Appendix 1 Rules'!$A$1:$N$16,14))+IF(G78="i1",VLOOKUP(G78,'Appendix 1 Rules'!$A$1:$N$16,14))+IF(G78="i2",VLOOKUP(G78,'Appendix 1 Rules'!$A$1:$N$16,14))+IF(G78="j",VLOOKUP(G78,'Appendix 1 Rules'!$A$1:$N$16,14))+IF(G78="k",VLOOKUP(G78,'Appendix 1 Rules'!$A$1:$N$16,14)))</f>
        <v/>
      </c>
      <c r="I78" s="52" t="str">
        <f>IF(G78="","",IF(OR(G78="b1",G78="b2",G78="d",G78="f1",G78="f2",G78="h",G78="i1",G78="i2",G78="j",G78="k"),MIN(H78,VLOOKUP(G78,'Appx 1 (Res) Rules'!$A:$D,4,0)),MIN(H78,VLOOKUP(G78,'Appx 1 (Res) Rules'!$A:$D,4,0),SUMPRODUCT(IF(J78="",0,INDEX('Appendix 1 Rules'!$B$2:$B$16,MATCH(G78,'Appendix 1 Rules'!$A$2:$A$16))))+(IF(L78="",0,INDEX('Appendix 1 Rules'!$C$2:$C$16,MATCH(G78,'Appendix 1 Rules'!$A$2:$A$16))))+(IF(N78="",0,INDEX('Appendix 1 Rules'!$D$2:$D$16,MATCH(G78,'Appendix 1 Rules'!$A$2:$A$16))))+(IF(P78="",0,INDEX('Appendix 1 Rules'!$E$2:$E$16,MATCH(G78,'Appendix 1 Rules'!$A$2:$A$16))))+(IF(R78="",0,INDEX('Appendix 1 Rules'!$F$2:$F$16,MATCH(G78,'Appendix 1 Rules'!$A$2:$A$16))))+(IF(T78="",0,INDEX('Appendix 1 Rules'!$G$2:$G$16,MATCH(G78,'Appendix 1 Rules'!$A$2:$A$16))))+(IF(V78="",0,INDEX('Appendix 1 Rules'!$H$2:$H$16,MATCH(G78,'Appendix 1 Rules'!$A$2:$A$16))))+(IF(X78="",0,INDEX('Appendix 1 Rules'!$I$2:$I$16,MATCH(G78,'Appendix 1 Rules'!$A$2:$A$16))))+(IF(Z78="",0,INDEX('Appendix 1 Rules'!$J$2:$J$16,MATCH(G78,'Appendix 1 Rules'!$A$2:$A$16))))+(IF(AB78="",0,INDEX('Appendix 1 Rules'!$K$2:$K$16,MATCH(G78,'Appendix 1 Rules'!$A$2:$A$16))))+(IF(AD78="",0,INDEX('Appendix 1 Rules'!$L$2:$L$16,MATCH(G78,'Appendix 1 Rules'!$A$2:$A$16))))+(IF(AF78="",0,INDEX('Appendix 1 Rules'!$M$2:$M$16,MATCH(G78,'Appendix 1 Rules'!$A$2:$A$16))))+IF(G78="b1",VLOOKUP(G78,'Appendix 1 Rules'!$A$1:$N$16,14))+IF(G78="b2",VLOOKUP(G78,'Appendix 1 Rules'!$A$1:$N$16,14))+IF(G78="d",VLOOKUP(G78,'Appendix 1 Rules'!$A$1:$N$16,14))+IF(G78="f1",VLOOKUP(G78,'Appendix 1 Rules'!$A$1:$N$16,14))+IF(G78="f2",VLOOKUP(G78,'Appendix 1 Rules'!$A$1:$N$16,14))+IF(G78="g",VLOOKUP(G78,'Appendix 1 Rules'!$A$1:$N$16,14))+IF(G78="h",VLOOKUP(G78,'Appendix 1 Rules'!$A$1:$N$16,14))+IF(G78="i1",VLOOKUP(G78,'Appendix 1 Rules'!$A$1:$N$16,14))+IF(G78="i2",VLOOKUP(G78,'Appendix 1 Rules'!$A$1:$N$16,14))+IF(G78="j",VLOOKUP(G78,'Appendix 1 Rules'!$A$1:$N$16,14))+IF(G78="k",VLOOKUP(G78,'Appendix 1 Rules'!$A$1:$N$16,14)))))</f>
        <v/>
      </c>
      <c r="J78" s="10"/>
      <c r="K78" s="13"/>
      <c r="L78" s="10"/>
      <c r="M78" s="13"/>
      <c r="N78" s="10"/>
      <c r="O78" s="13"/>
      <c r="P78" s="10"/>
      <c r="Q78" s="13"/>
      <c r="R78" s="58"/>
      <c r="S78" s="13"/>
      <c r="T78" s="10"/>
      <c r="U78" s="13"/>
      <c r="V78" s="10"/>
      <c r="W78" s="13"/>
      <c r="X78" s="59"/>
      <c r="Y78" s="13"/>
      <c r="Z78" s="59"/>
      <c r="AA78" s="13"/>
      <c r="AB78" s="8"/>
      <c r="AC78" s="12"/>
      <c r="AD78" s="8"/>
      <c r="AE78" s="12"/>
      <c r="AF78" s="8"/>
      <c r="AG78" s="12"/>
    </row>
    <row r="79" spans="1:33" ht="18" customHeight="1" x14ac:dyDescent="0.2">
      <c r="B79" s="130"/>
      <c r="C79" s="9"/>
      <c r="D79" s="9"/>
      <c r="E79" s="50"/>
      <c r="F79" s="9"/>
      <c r="G79" s="8"/>
      <c r="H79" s="18" t="str">
        <f>IF(G79="","",SUMPRODUCT(IF(J79="",0,INDEX('Appendix 1 Rules'!$B$2:$B$16,MATCH(G79,'Appendix 1 Rules'!$A$2:$A$16))))+(IF(L79="",0,INDEX('Appendix 1 Rules'!$C$2:$C$16,MATCH(G79,'Appendix 1 Rules'!$A$2:$A$16))))+(IF(N79="",0,INDEX('Appendix 1 Rules'!$D$2:$D$16,MATCH(G79,'Appendix 1 Rules'!$A$2:$A$16))))+(IF(P79="",0,INDEX('Appendix 1 Rules'!$E$2:$E$16,MATCH(G79,'Appendix 1 Rules'!$A$2:$A$16))))+(IF(R79="",0,INDEX('Appendix 1 Rules'!$F$2:$F$16,MATCH(G79,'Appendix 1 Rules'!$A$2:$A$16))))+(IF(T79="",0,INDEX('Appendix 1 Rules'!$G$2:$G$16,MATCH(G79,'Appendix 1 Rules'!$A$2:$A$16))))+(IF(V79="",0,INDEX('Appendix 1 Rules'!$H$2:$H$16,MATCH(G79,'Appendix 1 Rules'!$A$2:$A$16))))+(IF(X79="",0,INDEX('Appendix 1 Rules'!$I$2:$I$16,MATCH(G79,'Appendix 1 Rules'!$A$2:$A$16))))+(IF(Z79="",0,INDEX('Appendix 1 Rules'!$J$2:$J$16,MATCH(G79,'Appendix 1 Rules'!$A$2:$A$16))))+(IF(AB79="",0,INDEX('Appendix 1 Rules'!$K$2:$K$16,MATCH(G79,'Appendix 1 Rules'!$A$2:$A$16))))+(IF(AD79="",0,INDEX('Appendix 1 Rules'!$L$2:$L$16,MATCH(G79,'Appendix 1 Rules'!$A$2:$A$16))))+(IF(AF79="",0,INDEX('Appendix 1 Rules'!$M$2:$M$16,MATCH(G79,'Appendix 1 Rules'!$A$2:$A$16))))+IF(G79="b1",VLOOKUP(G79,'Appendix 1 Rules'!$A$1:$N$16,14))+IF(G79="b2",VLOOKUP(G79,'Appendix 1 Rules'!$A$1:$N$16,14))+IF(G79="d",VLOOKUP(G79,'Appendix 1 Rules'!$A$1:$N$16,14))+IF(G79="f1",VLOOKUP(G79,'Appendix 1 Rules'!$A$1:$N$16,14))+IF(G79="f2",VLOOKUP(G79,'Appendix 1 Rules'!$A$1:$N$16,14))+IF(G79="g",VLOOKUP(G79,'Appendix 1 Rules'!$A$1:$N$16,14))+IF(G79="h",VLOOKUP(G79,'Appendix 1 Rules'!$A$1:$N$16,14))+IF(G79="i1",VLOOKUP(G79,'Appendix 1 Rules'!$A$1:$N$16,14))+IF(G79="i2",VLOOKUP(G79,'Appendix 1 Rules'!$A$1:$N$16,14))+IF(G79="j",VLOOKUP(G79,'Appendix 1 Rules'!$A$1:$N$16,14))+IF(G79="k",VLOOKUP(G79,'Appendix 1 Rules'!$A$1:$N$16,14)))</f>
        <v/>
      </c>
      <c r="I79" s="52" t="str">
        <f>IF(G79="","",IF(OR(G79="b1",G79="b2",G79="d",G79="f1",G79="f2",G79="h",G79="i1",G79="i2",G79="j",G79="k"),MIN(H79,VLOOKUP(G79,'Appx 1 (Res) Rules'!$A:$D,4,0)),MIN(H79,VLOOKUP(G79,'Appx 1 (Res) Rules'!$A:$D,4,0),SUMPRODUCT(IF(J79="",0,INDEX('Appendix 1 Rules'!$B$2:$B$16,MATCH(G79,'Appendix 1 Rules'!$A$2:$A$16))))+(IF(L79="",0,INDEX('Appendix 1 Rules'!$C$2:$C$16,MATCH(G79,'Appendix 1 Rules'!$A$2:$A$16))))+(IF(N79="",0,INDEX('Appendix 1 Rules'!$D$2:$D$16,MATCH(G79,'Appendix 1 Rules'!$A$2:$A$16))))+(IF(P79="",0,INDEX('Appendix 1 Rules'!$E$2:$E$16,MATCH(G79,'Appendix 1 Rules'!$A$2:$A$16))))+(IF(R79="",0,INDEX('Appendix 1 Rules'!$F$2:$F$16,MATCH(G79,'Appendix 1 Rules'!$A$2:$A$16))))+(IF(T79="",0,INDEX('Appendix 1 Rules'!$G$2:$G$16,MATCH(G79,'Appendix 1 Rules'!$A$2:$A$16))))+(IF(V79="",0,INDEX('Appendix 1 Rules'!$H$2:$H$16,MATCH(G79,'Appendix 1 Rules'!$A$2:$A$16))))+(IF(X79="",0,INDEX('Appendix 1 Rules'!$I$2:$I$16,MATCH(G79,'Appendix 1 Rules'!$A$2:$A$16))))+(IF(Z79="",0,INDEX('Appendix 1 Rules'!$J$2:$J$16,MATCH(G79,'Appendix 1 Rules'!$A$2:$A$16))))+(IF(AB79="",0,INDEX('Appendix 1 Rules'!$K$2:$K$16,MATCH(G79,'Appendix 1 Rules'!$A$2:$A$16))))+(IF(AD79="",0,INDEX('Appendix 1 Rules'!$L$2:$L$16,MATCH(G79,'Appendix 1 Rules'!$A$2:$A$16))))+(IF(AF79="",0,INDEX('Appendix 1 Rules'!$M$2:$M$16,MATCH(G79,'Appendix 1 Rules'!$A$2:$A$16))))+IF(G79="b1",VLOOKUP(G79,'Appendix 1 Rules'!$A$1:$N$16,14))+IF(G79="b2",VLOOKUP(G79,'Appendix 1 Rules'!$A$1:$N$16,14))+IF(G79="d",VLOOKUP(G79,'Appendix 1 Rules'!$A$1:$N$16,14))+IF(G79="f1",VLOOKUP(G79,'Appendix 1 Rules'!$A$1:$N$16,14))+IF(G79="f2",VLOOKUP(G79,'Appendix 1 Rules'!$A$1:$N$16,14))+IF(G79="g",VLOOKUP(G79,'Appendix 1 Rules'!$A$1:$N$16,14))+IF(G79="h",VLOOKUP(G79,'Appendix 1 Rules'!$A$1:$N$16,14))+IF(G79="i1",VLOOKUP(G79,'Appendix 1 Rules'!$A$1:$N$16,14))+IF(G79="i2",VLOOKUP(G79,'Appendix 1 Rules'!$A$1:$N$16,14))+IF(G79="j",VLOOKUP(G79,'Appendix 1 Rules'!$A$1:$N$16,14))+IF(G79="k",VLOOKUP(G79,'Appendix 1 Rules'!$A$1:$N$16,14)))))</f>
        <v/>
      </c>
      <c r="J79" s="11"/>
      <c r="K79" s="12"/>
      <c r="L79" s="11"/>
      <c r="M79" s="12"/>
      <c r="N79" s="11"/>
      <c r="O79" s="12"/>
      <c r="P79" s="11"/>
      <c r="Q79" s="12"/>
      <c r="R79" s="11"/>
      <c r="S79" s="12"/>
      <c r="T79" s="11"/>
      <c r="U79" s="12"/>
      <c r="V79" s="11"/>
      <c r="W79" s="12"/>
      <c r="X79" s="11"/>
      <c r="Y79" s="12"/>
      <c r="Z79" s="11"/>
      <c r="AA79" s="12"/>
      <c r="AB79" s="8"/>
      <c r="AC79" s="12"/>
      <c r="AD79" s="8"/>
      <c r="AE79" s="12"/>
      <c r="AF79" s="8"/>
      <c r="AG79" s="12"/>
    </row>
    <row r="80" spans="1:33" ht="18" customHeight="1" x14ac:dyDescent="0.2">
      <c r="B80" s="130"/>
      <c r="C80" s="9"/>
      <c r="D80" s="9"/>
      <c r="E80" s="50"/>
      <c r="F80" s="9"/>
      <c r="G80" s="8"/>
      <c r="H80" s="18" t="str">
        <f>IF(G80="","",SUMPRODUCT(IF(J80="",0,INDEX('Appendix 1 Rules'!$B$2:$B$16,MATCH(G80,'Appendix 1 Rules'!$A$2:$A$16))))+(IF(L80="",0,INDEX('Appendix 1 Rules'!$C$2:$C$16,MATCH(G80,'Appendix 1 Rules'!$A$2:$A$16))))+(IF(N80="",0,INDEX('Appendix 1 Rules'!$D$2:$D$16,MATCH(G80,'Appendix 1 Rules'!$A$2:$A$16))))+(IF(P80="",0,INDEX('Appendix 1 Rules'!$E$2:$E$16,MATCH(G80,'Appendix 1 Rules'!$A$2:$A$16))))+(IF(R80="",0,INDEX('Appendix 1 Rules'!$F$2:$F$16,MATCH(G80,'Appendix 1 Rules'!$A$2:$A$16))))+(IF(T80="",0,INDEX('Appendix 1 Rules'!$G$2:$G$16,MATCH(G80,'Appendix 1 Rules'!$A$2:$A$16))))+(IF(V80="",0,INDEX('Appendix 1 Rules'!$H$2:$H$16,MATCH(G80,'Appendix 1 Rules'!$A$2:$A$16))))+(IF(X80="",0,INDEX('Appendix 1 Rules'!$I$2:$I$16,MATCH(G80,'Appendix 1 Rules'!$A$2:$A$16))))+(IF(Z80="",0,INDEX('Appendix 1 Rules'!$J$2:$J$16,MATCH(G80,'Appendix 1 Rules'!$A$2:$A$16))))+(IF(AB80="",0,INDEX('Appendix 1 Rules'!$K$2:$K$16,MATCH(G80,'Appendix 1 Rules'!$A$2:$A$16))))+(IF(AD80="",0,INDEX('Appendix 1 Rules'!$L$2:$L$16,MATCH(G80,'Appendix 1 Rules'!$A$2:$A$16))))+(IF(AF80="",0,INDEX('Appendix 1 Rules'!$M$2:$M$16,MATCH(G80,'Appendix 1 Rules'!$A$2:$A$16))))+IF(G80="b1",VLOOKUP(G80,'Appendix 1 Rules'!$A$1:$N$16,14))+IF(G80="b2",VLOOKUP(G80,'Appendix 1 Rules'!$A$1:$N$16,14))+IF(G80="d",VLOOKUP(G80,'Appendix 1 Rules'!$A$1:$N$16,14))+IF(G80="f1",VLOOKUP(G80,'Appendix 1 Rules'!$A$1:$N$16,14))+IF(G80="f2",VLOOKUP(G80,'Appendix 1 Rules'!$A$1:$N$16,14))+IF(G80="g",VLOOKUP(G80,'Appendix 1 Rules'!$A$1:$N$16,14))+IF(G80="h",VLOOKUP(G80,'Appendix 1 Rules'!$A$1:$N$16,14))+IF(G80="i1",VLOOKUP(G80,'Appendix 1 Rules'!$A$1:$N$16,14))+IF(G80="i2",VLOOKUP(G80,'Appendix 1 Rules'!$A$1:$N$16,14))+IF(G80="j",VLOOKUP(G80,'Appendix 1 Rules'!$A$1:$N$16,14))+IF(G80="k",VLOOKUP(G80,'Appendix 1 Rules'!$A$1:$N$16,14)))</f>
        <v/>
      </c>
      <c r="I80" s="52" t="str">
        <f>IF(G80="","",IF(OR(G80="b1",G80="b2",G80="d",G80="f1",G80="f2",G80="h",G80="i1",G80="i2",G80="j",G80="k"),MIN(H80,VLOOKUP(G80,'Appx 1 (Res) Rules'!$A:$D,4,0)),MIN(H80,VLOOKUP(G80,'Appx 1 (Res) Rules'!$A:$D,4,0),SUMPRODUCT(IF(J80="",0,INDEX('Appendix 1 Rules'!$B$2:$B$16,MATCH(G80,'Appendix 1 Rules'!$A$2:$A$16))))+(IF(L80="",0,INDEX('Appendix 1 Rules'!$C$2:$C$16,MATCH(G80,'Appendix 1 Rules'!$A$2:$A$16))))+(IF(N80="",0,INDEX('Appendix 1 Rules'!$D$2:$D$16,MATCH(G80,'Appendix 1 Rules'!$A$2:$A$16))))+(IF(P80="",0,INDEX('Appendix 1 Rules'!$E$2:$E$16,MATCH(G80,'Appendix 1 Rules'!$A$2:$A$16))))+(IF(R80="",0,INDEX('Appendix 1 Rules'!$F$2:$F$16,MATCH(G80,'Appendix 1 Rules'!$A$2:$A$16))))+(IF(T80="",0,INDEX('Appendix 1 Rules'!$G$2:$G$16,MATCH(G80,'Appendix 1 Rules'!$A$2:$A$16))))+(IF(V80="",0,INDEX('Appendix 1 Rules'!$H$2:$H$16,MATCH(G80,'Appendix 1 Rules'!$A$2:$A$16))))+(IF(X80="",0,INDEX('Appendix 1 Rules'!$I$2:$I$16,MATCH(G80,'Appendix 1 Rules'!$A$2:$A$16))))+(IF(Z80="",0,INDEX('Appendix 1 Rules'!$J$2:$J$16,MATCH(G80,'Appendix 1 Rules'!$A$2:$A$16))))+(IF(AB80="",0,INDEX('Appendix 1 Rules'!$K$2:$K$16,MATCH(G80,'Appendix 1 Rules'!$A$2:$A$16))))+(IF(AD80="",0,INDEX('Appendix 1 Rules'!$L$2:$L$16,MATCH(G80,'Appendix 1 Rules'!$A$2:$A$16))))+(IF(AF80="",0,INDEX('Appendix 1 Rules'!$M$2:$M$16,MATCH(G80,'Appendix 1 Rules'!$A$2:$A$16))))+IF(G80="b1",VLOOKUP(G80,'Appendix 1 Rules'!$A$1:$N$16,14))+IF(G80="b2",VLOOKUP(G80,'Appendix 1 Rules'!$A$1:$N$16,14))+IF(G80="d",VLOOKUP(G80,'Appendix 1 Rules'!$A$1:$N$16,14))+IF(G80="f1",VLOOKUP(G80,'Appendix 1 Rules'!$A$1:$N$16,14))+IF(G80="f2",VLOOKUP(G80,'Appendix 1 Rules'!$A$1:$N$16,14))+IF(G80="g",VLOOKUP(G80,'Appendix 1 Rules'!$A$1:$N$16,14))+IF(G80="h",VLOOKUP(G80,'Appendix 1 Rules'!$A$1:$N$16,14))+IF(G80="i1",VLOOKUP(G80,'Appendix 1 Rules'!$A$1:$N$16,14))+IF(G80="i2",VLOOKUP(G80,'Appendix 1 Rules'!$A$1:$N$16,14))+IF(G80="j",VLOOKUP(G80,'Appendix 1 Rules'!$A$1:$N$16,14))+IF(G80="k",VLOOKUP(G80,'Appendix 1 Rules'!$A$1:$N$16,14)))))</f>
        <v/>
      </c>
      <c r="J80" s="10"/>
      <c r="K80" s="13"/>
      <c r="L80" s="10"/>
      <c r="M80" s="13"/>
      <c r="N80" s="10"/>
      <c r="O80" s="13"/>
      <c r="P80" s="10"/>
      <c r="Q80" s="13"/>
      <c r="R80" s="58"/>
      <c r="S80" s="13"/>
      <c r="T80" s="10"/>
      <c r="U80" s="13"/>
      <c r="V80" s="10"/>
      <c r="W80" s="13"/>
      <c r="X80" s="59"/>
      <c r="Y80" s="13"/>
      <c r="Z80" s="59"/>
      <c r="AA80" s="13"/>
      <c r="AB80" s="8"/>
      <c r="AC80" s="12"/>
      <c r="AD80" s="8"/>
      <c r="AE80" s="12"/>
      <c r="AF80" s="8"/>
      <c r="AG80" s="12"/>
    </row>
    <row r="81" spans="1:33" ht="18" customHeight="1" x14ac:dyDescent="0.2">
      <c r="B81" s="130"/>
      <c r="C81" s="9"/>
      <c r="D81" s="9"/>
      <c r="E81" s="50"/>
      <c r="F81" s="9"/>
      <c r="G81" s="8"/>
      <c r="H81" s="18" t="str">
        <f>IF(G81="","",SUMPRODUCT(IF(J81="",0,INDEX('Appendix 1 Rules'!$B$2:$B$16,MATCH(G81,'Appendix 1 Rules'!$A$2:$A$16))))+(IF(L81="",0,INDEX('Appendix 1 Rules'!$C$2:$C$16,MATCH(G81,'Appendix 1 Rules'!$A$2:$A$16))))+(IF(N81="",0,INDEX('Appendix 1 Rules'!$D$2:$D$16,MATCH(G81,'Appendix 1 Rules'!$A$2:$A$16))))+(IF(P81="",0,INDEX('Appendix 1 Rules'!$E$2:$E$16,MATCH(G81,'Appendix 1 Rules'!$A$2:$A$16))))+(IF(R81="",0,INDEX('Appendix 1 Rules'!$F$2:$F$16,MATCH(G81,'Appendix 1 Rules'!$A$2:$A$16))))+(IF(T81="",0,INDEX('Appendix 1 Rules'!$G$2:$G$16,MATCH(G81,'Appendix 1 Rules'!$A$2:$A$16))))+(IF(V81="",0,INDEX('Appendix 1 Rules'!$H$2:$H$16,MATCH(G81,'Appendix 1 Rules'!$A$2:$A$16))))+(IF(X81="",0,INDEX('Appendix 1 Rules'!$I$2:$I$16,MATCH(G81,'Appendix 1 Rules'!$A$2:$A$16))))+(IF(Z81="",0,INDEX('Appendix 1 Rules'!$J$2:$J$16,MATCH(G81,'Appendix 1 Rules'!$A$2:$A$16))))+(IF(AB81="",0,INDEX('Appendix 1 Rules'!$K$2:$K$16,MATCH(G81,'Appendix 1 Rules'!$A$2:$A$16))))+(IF(AD81="",0,INDEX('Appendix 1 Rules'!$L$2:$L$16,MATCH(G81,'Appendix 1 Rules'!$A$2:$A$16))))+(IF(AF81="",0,INDEX('Appendix 1 Rules'!$M$2:$M$16,MATCH(G81,'Appendix 1 Rules'!$A$2:$A$16))))+IF(G81="b1",VLOOKUP(G81,'Appendix 1 Rules'!$A$1:$N$16,14))+IF(G81="b2",VLOOKUP(G81,'Appendix 1 Rules'!$A$1:$N$16,14))+IF(G81="d",VLOOKUP(G81,'Appendix 1 Rules'!$A$1:$N$16,14))+IF(G81="f1",VLOOKUP(G81,'Appendix 1 Rules'!$A$1:$N$16,14))+IF(G81="f2",VLOOKUP(G81,'Appendix 1 Rules'!$A$1:$N$16,14))+IF(G81="g",VLOOKUP(G81,'Appendix 1 Rules'!$A$1:$N$16,14))+IF(G81="h",VLOOKUP(G81,'Appendix 1 Rules'!$A$1:$N$16,14))+IF(G81="i1",VLOOKUP(G81,'Appendix 1 Rules'!$A$1:$N$16,14))+IF(G81="i2",VLOOKUP(G81,'Appendix 1 Rules'!$A$1:$N$16,14))+IF(G81="j",VLOOKUP(G81,'Appendix 1 Rules'!$A$1:$N$16,14))+IF(G81="k",VLOOKUP(G81,'Appendix 1 Rules'!$A$1:$N$16,14)))</f>
        <v/>
      </c>
      <c r="I81" s="52" t="str">
        <f>IF(G81="","",IF(OR(G81="b1",G81="b2",G81="d",G81="f1",G81="f2",G81="h",G81="i1",G81="i2",G81="j",G81="k"),MIN(H81,VLOOKUP(G81,'Appx 1 (Res) Rules'!$A:$D,4,0)),MIN(H81,VLOOKUP(G81,'Appx 1 (Res) Rules'!$A:$D,4,0),SUMPRODUCT(IF(J81="",0,INDEX('Appendix 1 Rules'!$B$2:$B$16,MATCH(G81,'Appendix 1 Rules'!$A$2:$A$16))))+(IF(L81="",0,INDEX('Appendix 1 Rules'!$C$2:$C$16,MATCH(G81,'Appendix 1 Rules'!$A$2:$A$16))))+(IF(N81="",0,INDEX('Appendix 1 Rules'!$D$2:$D$16,MATCH(G81,'Appendix 1 Rules'!$A$2:$A$16))))+(IF(P81="",0,INDEX('Appendix 1 Rules'!$E$2:$E$16,MATCH(G81,'Appendix 1 Rules'!$A$2:$A$16))))+(IF(R81="",0,INDEX('Appendix 1 Rules'!$F$2:$F$16,MATCH(G81,'Appendix 1 Rules'!$A$2:$A$16))))+(IF(T81="",0,INDEX('Appendix 1 Rules'!$G$2:$G$16,MATCH(G81,'Appendix 1 Rules'!$A$2:$A$16))))+(IF(V81="",0,INDEX('Appendix 1 Rules'!$H$2:$H$16,MATCH(G81,'Appendix 1 Rules'!$A$2:$A$16))))+(IF(X81="",0,INDEX('Appendix 1 Rules'!$I$2:$I$16,MATCH(G81,'Appendix 1 Rules'!$A$2:$A$16))))+(IF(Z81="",0,INDEX('Appendix 1 Rules'!$J$2:$J$16,MATCH(G81,'Appendix 1 Rules'!$A$2:$A$16))))+(IF(AB81="",0,INDEX('Appendix 1 Rules'!$K$2:$K$16,MATCH(G81,'Appendix 1 Rules'!$A$2:$A$16))))+(IF(AD81="",0,INDEX('Appendix 1 Rules'!$L$2:$L$16,MATCH(G81,'Appendix 1 Rules'!$A$2:$A$16))))+(IF(AF81="",0,INDEX('Appendix 1 Rules'!$M$2:$M$16,MATCH(G81,'Appendix 1 Rules'!$A$2:$A$16))))+IF(G81="b1",VLOOKUP(G81,'Appendix 1 Rules'!$A$1:$N$16,14))+IF(G81="b2",VLOOKUP(G81,'Appendix 1 Rules'!$A$1:$N$16,14))+IF(G81="d",VLOOKUP(G81,'Appendix 1 Rules'!$A$1:$N$16,14))+IF(G81="f1",VLOOKUP(G81,'Appendix 1 Rules'!$A$1:$N$16,14))+IF(G81="f2",VLOOKUP(G81,'Appendix 1 Rules'!$A$1:$N$16,14))+IF(G81="g",VLOOKUP(G81,'Appendix 1 Rules'!$A$1:$N$16,14))+IF(G81="h",VLOOKUP(G81,'Appendix 1 Rules'!$A$1:$N$16,14))+IF(G81="i1",VLOOKUP(G81,'Appendix 1 Rules'!$A$1:$N$16,14))+IF(G81="i2",VLOOKUP(G81,'Appendix 1 Rules'!$A$1:$N$16,14))+IF(G81="j",VLOOKUP(G81,'Appendix 1 Rules'!$A$1:$N$16,14))+IF(G81="k",VLOOKUP(G81,'Appendix 1 Rules'!$A$1:$N$16,14)))))</f>
        <v/>
      </c>
      <c r="J81" s="11"/>
      <c r="K81" s="12"/>
      <c r="L81" s="11"/>
      <c r="M81" s="12"/>
      <c r="N81" s="11"/>
      <c r="O81" s="12"/>
      <c r="P81" s="11"/>
      <c r="Q81" s="12"/>
      <c r="R81" s="11"/>
      <c r="S81" s="12"/>
      <c r="T81" s="11"/>
      <c r="U81" s="12"/>
      <c r="V81" s="11"/>
      <c r="W81" s="12"/>
      <c r="X81" s="11"/>
      <c r="Y81" s="12"/>
      <c r="Z81" s="11"/>
      <c r="AA81" s="12"/>
      <c r="AB81" s="8"/>
      <c r="AC81" s="12"/>
      <c r="AD81" s="8"/>
      <c r="AE81" s="12"/>
      <c r="AF81" s="8"/>
      <c r="AG81" s="12"/>
    </row>
    <row r="82" spans="1:33" ht="18" customHeight="1" x14ac:dyDescent="0.2">
      <c r="B82" s="130"/>
      <c r="C82" s="9"/>
      <c r="D82" s="9"/>
      <c r="E82" s="50"/>
      <c r="F82" s="9"/>
      <c r="G82" s="8"/>
      <c r="H82" s="18" t="str">
        <f>IF(G82="","",SUMPRODUCT(IF(J82="",0,INDEX('Appendix 1 Rules'!$B$2:$B$16,MATCH(G82,'Appendix 1 Rules'!$A$2:$A$16))))+(IF(L82="",0,INDEX('Appendix 1 Rules'!$C$2:$C$16,MATCH(G82,'Appendix 1 Rules'!$A$2:$A$16))))+(IF(N82="",0,INDEX('Appendix 1 Rules'!$D$2:$D$16,MATCH(G82,'Appendix 1 Rules'!$A$2:$A$16))))+(IF(P82="",0,INDEX('Appendix 1 Rules'!$E$2:$E$16,MATCH(G82,'Appendix 1 Rules'!$A$2:$A$16))))+(IF(R82="",0,INDEX('Appendix 1 Rules'!$F$2:$F$16,MATCH(G82,'Appendix 1 Rules'!$A$2:$A$16))))+(IF(T82="",0,INDEX('Appendix 1 Rules'!$G$2:$G$16,MATCH(G82,'Appendix 1 Rules'!$A$2:$A$16))))+(IF(V82="",0,INDEX('Appendix 1 Rules'!$H$2:$H$16,MATCH(G82,'Appendix 1 Rules'!$A$2:$A$16))))+(IF(X82="",0,INDEX('Appendix 1 Rules'!$I$2:$I$16,MATCH(G82,'Appendix 1 Rules'!$A$2:$A$16))))+(IF(Z82="",0,INDEX('Appendix 1 Rules'!$J$2:$J$16,MATCH(G82,'Appendix 1 Rules'!$A$2:$A$16))))+(IF(AB82="",0,INDEX('Appendix 1 Rules'!$K$2:$K$16,MATCH(G82,'Appendix 1 Rules'!$A$2:$A$16))))+(IF(AD82="",0,INDEX('Appendix 1 Rules'!$L$2:$L$16,MATCH(G82,'Appendix 1 Rules'!$A$2:$A$16))))+(IF(AF82="",0,INDEX('Appendix 1 Rules'!$M$2:$M$16,MATCH(G82,'Appendix 1 Rules'!$A$2:$A$16))))+IF(G82="b1",VLOOKUP(G82,'Appendix 1 Rules'!$A$1:$N$16,14))+IF(G82="b2",VLOOKUP(G82,'Appendix 1 Rules'!$A$1:$N$16,14))+IF(G82="d",VLOOKUP(G82,'Appendix 1 Rules'!$A$1:$N$16,14))+IF(G82="f1",VLOOKUP(G82,'Appendix 1 Rules'!$A$1:$N$16,14))+IF(G82="f2",VLOOKUP(G82,'Appendix 1 Rules'!$A$1:$N$16,14))+IF(G82="g",VLOOKUP(G82,'Appendix 1 Rules'!$A$1:$N$16,14))+IF(G82="h",VLOOKUP(G82,'Appendix 1 Rules'!$A$1:$N$16,14))+IF(G82="i1",VLOOKUP(G82,'Appendix 1 Rules'!$A$1:$N$16,14))+IF(G82="i2",VLOOKUP(G82,'Appendix 1 Rules'!$A$1:$N$16,14))+IF(G82="j",VLOOKUP(G82,'Appendix 1 Rules'!$A$1:$N$16,14))+IF(G82="k",VLOOKUP(G82,'Appendix 1 Rules'!$A$1:$N$16,14)))</f>
        <v/>
      </c>
      <c r="I82" s="52" t="str">
        <f>IF(G82="","",IF(OR(G82="b1",G82="b2",G82="d",G82="f1",G82="f2",G82="h",G82="i1",G82="i2",G82="j",G82="k"),MIN(H82,VLOOKUP(G82,'Appx 1 (Res) Rules'!$A:$D,4,0)),MIN(H82,VLOOKUP(G82,'Appx 1 (Res) Rules'!$A:$D,4,0),SUMPRODUCT(IF(J82="",0,INDEX('Appendix 1 Rules'!$B$2:$B$16,MATCH(G82,'Appendix 1 Rules'!$A$2:$A$16))))+(IF(L82="",0,INDEX('Appendix 1 Rules'!$C$2:$C$16,MATCH(G82,'Appendix 1 Rules'!$A$2:$A$16))))+(IF(N82="",0,INDEX('Appendix 1 Rules'!$D$2:$D$16,MATCH(G82,'Appendix 1 Rules'!$A$2:$A$16))))+(IF(P82="",0,INDEX('Appendix 1 Rules'!$E$2:$E$16,MATCH(G82,'Appendix 1 Rules'!$A$2:$A$16))))+(IF(R82="",0,INDEX('Appendix 1 Rules'!$F$2:$F$16,MATCH(G82,'Appendix 1 Rules'!$A$2:$A$16))))+(IF(T82="",0,INDEX('Appendix 1 Rules'!$G$2:$G$16,MATCH(G82,'Appendix 1 Rules'!$A$2:$A$16))))+(IF(V82="",0,INDEX('Appendix 1 Rules'!$H$2:$H$16,MATCH(G82,'Appendix 1 Rules'!$A$2:$A$16))))+(IF(X82="",0,INDEX('Appendix 1 Rules'!$I$2:$I$16,MATCH(G82,'Appendix 1 Rules'!$A$2:$A$16))))+(IF(Z82="",0,INDEX('Appendix 1 Rules'!$J$2:$J$16,MATCH(G82,'Appendix 1 Rules'!$A$2:$A$16))))+(IF(AB82="",0,INDEX('Appendix 1 Rules'!$K$2:$K$16,MATCH(G82,'Appendix 1 Rules'!$A$2:$A$16))))+(IF(AD82="",0,INDEX('Appendix 1 Rules'!$L$2:$L$16,MATCH(G82,'Appendix 1 Rules'!$A$2:$A$16))))+(IF(AF82="",0,INDEX('Appendix 1 Rules'!$M$2:$M$16,MATCH(G82,'Appendix 1 Rules'!$A$2:$A$16))))+IF(G82="b1",VLOOKUP(G82,'Appendix 1 Rules'!$A$1:$N$16,14))+IF(G82="b2",VLOOKUP(G82,'Appendix 1 Rules'!$A$1:$N$16,14))+IF(G82="d",VLOOKUP(G82,'Appendix 1 Rules'!$A$1:$N$16,14))+IF(G82="f1",VLOOKUP(G82,'Appendix 1 Rules'!$A$1:$N$16,14))+IF(G82="f2",VLOOKUP(G82,'Appendix 1 Rules'!$A$1:$N$16,14))+IF(G82="g",VLOOKUP(G82,'Appendix 1 Rules'!$A$1:$N$16,14))+IF(G82="h",VLOOKUP(G82,'Appendix 1 Rules'!$A$1:$N$16,14))+IF(G82="i1",VLOOKUP(G82,'Appendix 1 Rules'!$A$1:$N$16,14))+IF(G82="i2",VLOOKUP(G82,'Appendix 1 Rules'!$A$1:$N$16,14))+IF(G82="j",VLOOKUP(G82,'Appendix 1 Rules'!$A$1:$N$16,14))+IF(G82="k",VLOOKUP(G82,'Appendix 1 Rules'!$A$1:$N$16,14)))))</f>
        <v/>
      </c>
      <c r="J82" s="10"/>
      <c r="K82" s="13"/>
      <c r="L82" s="10"/>
      <c r="M82" s="13"/>
      <c r="N82" s="10"/>
      <c r="O82" s="13"/>
      <c r="P82" s="10"/>
      <c r="Q82" s="13"/>
      <c r="R82" s="58"/>
      <c r="S82" s="13"/>
      <c r="T82" s="10"/>
      <c r="U82" s="13"/>
      <c r="V82" s="10"/>
      <c r="W82" s="13"/>
      <c r="X82" s="59"/>
      <c r="Y82" s="13"/>
      <c r="Z82" s="59"/>
      <c r="AA82" s="13"/>
      <c r="AB82" s="8"/>
      <c r="AC82" s="12"/>
      <c r="AD82" s="8"/>
      <c r="AE82" s="12"/>
      <c r="AF82" s="8"/>
      <c r="AG82" s="12"/>
    </row>
    <row r="83" spans="1:33" ht="18" customHeight="1" x14ac:dyDescent="0.2">
      <c r="B83" s="130"/>
      <c r="C83" s="9"/>
      <c r="D83" s="9"/>
      <c r="E83" s="50"/>
      <c r="F83" s="9"/>
      <c r="G83" s="8"/>
      <c r="H83" s="18" t="str">
        <f>IF(G83="","",SUMPRODUCT(IF(J83="",0,INDEX('Appendix 1 Rules'!$B$2:$B$16,MATCH(G83,'Appendix 1 Rules'!$A$2:$A$16))))+(IF(L83="",0,INDEX('Appendix 1 Rules'!$C$2:$C$16,MATCH(G83,'Appendix 1 Rules'!$A$2:$A$16))))+(IF(N83="",0,INDEX('Appendix 1 Rules'!$D$2:$D$16,MATCH(G83,'Appendix 1 Rules'!$A$2:$A$16))))+(IF(P83="",0,INDEX('Appendix 1 Rules'!$E$2:$E$16,MATCH(G83,'Appendix 1 Rules'!$A$2:$A$16))))+(IF(R83="",0,INDEX('Appendix 1 Rules'!$F$2:$F$16,MATCH(G83,'Appendix 1 Rules'!$A$2:$A$16))))+(IF(T83="",0,INDEX('Appendix 1 Rules'!$G$2:$G$16,MATCH(G83,'Appendix 1 Rules'!$A$2:$A$16))))+(IF(V83="",0,INDEX('Appendix 1 Rules'!$H$2:$H$16,MATCH(G83,'Appendix 1 Rules'!$A$2:$A$16))))+(IF(X83="",0,INDEX('Appendix 1 Rules'!$I$2:$I$16,MATCH(G83,'Appendix 1 Rules'!$A$2:$A$16))))+(IF(Z83="",0,INDEX('Appendix 1 Rules'!$J$2:$J$16,MATCH(G83,'Appendix 1 Rules'!$A$2:$A$16))))+(IF(AB83="",0,INDEX('Appendix 1 Rules'!$K$2:$K$16,MATCH(G83,'Appendix 1 Rules'!$A$2:$A$16))))+(IF(AD83="",0,INDEX('Appendix 1 Rules'!$L$2:$L$16,MATCH(G83,'Appendix 1 Rules'!$A$2:$A$16))))+(IF(AF83="",0,INDEX('Appendix 1 Rules'!$M$2:$M$16,MATCH(G83,'Appendix 1 Rules'!$A$2:$A$16))))+IF(G83="b1",VLOOKUP(G83,'Appendix 1 Rules'!$A$1:$N$16,14))+IF(G83="b2",VLOOKUP(G83,'Appendix 1 Rules'!$A$1:$N$16,14))+IF(G83="d",VLOOKUP(G83,'Appendix 1 Rules'!$A$1:$N$16,14))+IF(G83="f1",VLOOKUP(G83,'Appendix 1 Rules'!$A$1:$N$16,14))+IF(G83="f2",VLOOKUP(G83,'Appendix 1 Rules'!$A$1:$N$16,14))+IF(G83="g",VLOOKUP(G83,'Appendix 1 Rules'!$A$1:$N$16,14))+IF(G83="h",VLOOKUP(G83,'Appendix 1 Rules'!$A$1:$N$16,14))+IF(G83="i1",VLOOKUP(G83,'Appendix 1 Rules'!$A$1:$N$16,14))+IF(G83="i2",VLOOKUP(G83,'Appendix 1 Rules'!$A$1:$N$16,14))+IF(G83="j",VLOOKUP(G83,'Appendix 1 Rules'!$A$1:$N$16,14))+IF(G83="k",VLOOKUP(G83,'Appendix 1 Rules'!$A$1:$N$16,14)))</f>
        <v/>
      </c>
      <c r="I83" s="52" t="str">
        <f>IF(G83="","",IF(OR(G83="b1",G83="b2",G83="d",G83="f1",G83="f2",G83="h",G83="i1",G83="i2",G83="j",G83="k"),MIN(H83,VLOOKUP(G83,'Appx 1 (Res) Rules'!$A:$D,4,0)),MIN(H83,VLOOKUP(G83,'Appx 1 (Res) Rules'!$A:$D,4,0),SUMPRODUCT(IF(J83="",0,INDEX('Appendix 1 Rules'!$B$2:$B$16,MATCH(G83,'Appendix 1 Rules'!$A$2:$A$16))))+(IF(L83="",0,INDEX('Appendix 1 Rules'!$C$2:$C$16,MATCH(G83,'Appendix 1 Rules'!$A$2:$A$16))))+(IF(N83="",0,INDEX('Appendix 1 Rules'!$D$2:$D$16,MATCH(G83,'Appendix 1 Rules'!$A$2:$A$16))))+(IF(P83="",0,INDEX('Appendix 1 Rules'!$E$2:$E$16,MATCH(G83,'Appendix 1 Rules'!$A$2:$A$16))))+(IF(R83="",0,INDEX('Appendix 1 Rules'!$F$2:$F$16,MATCH(G83,'Appendix 1 Rules'!$A$2:$A$16))))+(IF(T83="",0,INDEX('Appendix 1 Rules'!$G$2:$G$16,MATCH(G83,'Appendix 1 Rules'!$A$2:$A$16))))+(IF(V83="",0,INDEX('Appendix 1 Rules'!$H$2:$H$16,MATCH(G83,'Appendix 1 Rules'!$A$2:$A$16))))+(IF(X83="",0,INDEX('Appendix 1 Rules'!$I$2:$I$16,MATCH(G83,'Appendix 1 Rules'!$A$2:$A$16))))+(IF(Z83="",0,INDEX('Appendix 1 Rules'!$J$2:$J$16,MATCH(G83,'Appendix 1 Rules'!$A$2:$A$16))))+(IF(AB83="",0,INDEX('Appendix 1 Rules'!$K$2:$K$16,MATCH(G83,'Appendix 1 Rules'!$A$2:$A$16))))+(IF(AD83="",0,INDEX('Appendix 1 Rules'!$L$2:$L$16,MATCH(G83,'Appendix 1 Rules'!$A$2:$A$16))))+(IF(AF83="",0,INDEX('Appendix 1 Rules'!$M$2:$M$16,MATCH(G83,'Appendix 1 Rules'!$A$2:$A$16))))+IF(G83="b1",VLOOKUP(G83,'Appendix 1 Rules'!$A$1:$N$16,14))+IF(G83="b2",VLOOKUP(G83,'Appendix 1 Rules'!$A$1:$N$16,14))+IF(G83="d",VLOOKUP(G83,'Appendix 1 Rules'!$A$1:$N$16,14))+IF(G83="f1",VLOOKUP(G83,'Appendix 1 Rules'!$A$1:$N$16,14))+IF(G83="f2",VLOOKUP(G83,'Appendix 1 Rules'!$A$1:$N$16,14))+IF(G83="g",VLOOKUP(G83,'Appendix 1 Rules'!$A$1:$N$16,14))+IF(G83="h",VLOOKUP(G83,'Appendix 1 Rules'!$A$1:$N$16,14))+IF(G83="i1",VLOOKUP(G83,'Appendix 1 Rules'!$A$1:$N$16,14))+IF(G83="i2",VLOOKUP(G83,'Appendix 1 Rules'!$A$1:$N$16,14))+IF(G83="j",VLOOKUP(G83,'Appendix 1 Rules'!$A$1:$N$16,14))+IF(G83="k",VLOOKUP(G83,'Appendix 1 Rules'!$A$1:$N$16,14)))))</f>
        <v/>
      </c>
      <c r="J83" s="11"/>
      <c r="K83" s="12"/>
      <c r="L83" s="11"/>
      <c r="M83" s="12"/>
      <c r="N83" s="11"/>
      <c r="O83" s="12"/>
      <c r="P83" s="11"/>
      <c r="Q83" s="12"/>
      <c r="R83" s="11"/>
      <c r="S83" s="12"/>
      <c r="T83" s="11"/>
      <c r="U83" s="12"/>
      <c r="V83" s="11"/>
      <c r="W83" s="12"/>
      <c r="X83" s="11"/>
      <c r="Y83" s="12"/>
      <c r="Z83" s="11"/>
      <c r="AA83" s="12"/>
      <c r="AB83" s="8"/>
      <c r="AC83" s="12"/>
      <c r="AD83" s="8"/>
      <c r="AE83" s="12"/>
      <c r="AF83" s="8"/>
      <c r="AG83" s="12"/>
    </row>
    <row r="84" spans="1:33" ht="18" customHeight="1" x14ac:dyDescent="0.2">
      <c r="B84" s="130"/>
      <c r="C84" s="9"/>
      <c r="D84" s="9"/>
      <c r="E84" s="50"/>
      <c r="F84" s="9"/>
      <c r="G84" s="8"/>
      <c r="H84" s="18" t="str">
        <f>IF(G84="","",SUMPRODUCT(IF(J84="",0,INDEX('Appendix 1 Rules'!$B$2:$B$16,MATCH(G84,'Appendix 1 Rules'!$A$2:$A$16))))+(IF(L84="",0,INDEX('Appendix 1 Rules'!$C$2:$C$16,MATCH(G84,'Appendix 1 Rules'!$A$2:$A$16))))+(IF(N84="",0,INDEX('Appendix 1 Rules'!$D$2:$D$16,MATCH(G84,'Appendix 1 Rules'!$A$2:$A$16))))+(IF(P84="",0,INDEX('Appendix 1 Rules'!$E$2:$E$16,MATCH(G84,'Appendix 1 Rules'!$A$2:$A$16))))+(IF(R84="",0,INDEX('Appendix 1 Rules'!$F$2:$F$16,MATCH(G84,'Appendix 1 Rules'!$A$2:$A$16))))+(IF(T84="",0,INDEX('Appendix 1 Rules'!$G$2:$G$16,MATCH(G84,'Appendix 1 Rules'!$A$2:$A$16))))+(IF(V84="",0,INDEX('Appendix 1 Rules'!$H$2:$H$16,MATCH(G84,'Appendix 1 Rules'!$A$2:$A$16))))+(IF(X84="",0,INDEX('Appendix 1 Rules'!$I$2:$I$16,MATCH(G84,'Appendix 1 Rules'!$A$2:$A$16))))+(IF(Z84="",0,INDEX('Appendix 1 Rules'!$J$2:$J$16,MATCH(G84,'Appendix 1 Rules'!$A$2:$A$16))))+(IF(AB84="",0,INDEX('Appendix 1 Rules'!$K$2:$K$16,MATCH(G84,'Appendix 1 Rules'!$A$2:$A$16))))+(IF(AD84="",0,INDEX('Appendix 1 Rules'!$L$2:$L$16,MATCH(G84,'Appendix 1 Rules'!$A$2:$A$16))))+(IF(AF84="",0,INDEX('Appendix 1 Rules'!$M$2:$M$16,MATCH(G84,'Appendix 1 Rules'!$A$2:$A$16))))+IF(G84="b1",VLOOKUP(G84,'Appendix 1 Rules'!$A$1:$N$16,14))+IF(G84="b2",VLOOKUP(G84,'Appendix 1 Rules'!$A$1:$N$16,14))+IF(G84="d",VLOOKUP(G84,'Appendix 1 Rules'!$A$1:$N$16,14))+IF(G84="f1",VLOOKUP(G84,'Appendix 1 Rules'!$A$1:$N$16,14))+IF(G84="f2",VLOOKUP(G84,'Appendix 1 Rules'!$A$1:$N$16,14))+IF(G84="g",VLOOKUP(G84,'Appendix 1 Rules'!$A$1:$N$16,14))+IF(G84="h",VLOOKUP(G84,'Appendix 1 Rules'!$A$1:$N$16,14))+IF(G84="i1",VLOOKUP(G84,'Appendix 1 Rules'!$A$1:$N$16,14))+IF(G84="i2",VLOOKUP(G84,'Appendix 1 Rules'!$A$1:$N$16,14))+IF(G84="j",VLOOKUP(G84,'Appendix 1 Rules'!$A$1:$N$16,14))+IF(G84="k",VLOOKUP(G84,'Appendix 1 Rules'!$A$1:$N$16,14)))</f>
        <v/>
      </c>
      <c r="I84" s="52" t="str">
        <f>IF(G84="","",IF(OR(G84="b1",G84="b2",G84="d",G84="f1",G84="f2",G84="h",G84="i1",G84="i2",G84="j",G84="k"),MIN(H84,VLOOKUP(G84,'Appx 1 (Res) Rules'!$A:$D,4,0)),MIN(H84,VLOOKUP(G84,'Appx 1 (Res) Rules'!$A:$D,4,0),SUMPRODUCT(IF(J84="",0,INDEX('Appendix 1 Rules'!$B$2:$B$16,MATCH(G84,'Appendix 1 Rules'!$A$2:$A$16))))+(IF(L84="",0,INDEX('Appendix 1 Rules'!$C$2:$C$16,MATCH(G84,'Appendix 1 Rules'!$A$2:$A$16))))+(IF(N84="",0,INDEX('Appendix 1 Rules'!$D$2:$D$16,MATCH(G84,'Appendix 1 Rules'!$A$2:$A$16))))+(IF(P84="",0,INDEX('Appendix 1 Rules'!$E$2:$E$16,MATCH(G84,'Appendix 1 Rules'!$A$2:$A$16))))+(IF(R84="",0,INDEX('Appendix 1 Rules'!$F$2:$F$16,MATCH(G84,'Appendix 1 Rules'!$A$2:$A$16))))+(IF(T84="",0,INDEX('Appendix 1 Rules'!$G$2:$G$16,MATCH(G84,'Appendix 1 Rules'!$A$2:$A$16))))+(IF(V84="",0,INDEX('Appendix 1 Rules'!$H$2:$H$16,MATCH(G84,'Appendix 1 Rules'!$A$2:$A$16))))+(IF(X84="",0,INDEX('Appendix 1 Rules'!$I$2:$I$16,MATCH(G84,'Appendix 1 Rules'!$A$2:$A$16))))+(IF(Z84="",0,INDEX('Appendix 1 Rules'!$J$2:$J$16,MATCH(G84,'Appendix 1 Rules'!$A$2:$A$16))))+(IF(AB84="",0,INDEX('Appendix 1 Rules'!$K$2:$K$16,MATCH(G84,'Appendix 1 Rules'!$A$2:$A$16))))+(IF(AD84="",0,INDEX('Appendix 1 Rules'!$L$2:$L$16,MATCH(G84,'Appendix 1 Rules'!$A$2:$A$16))))+(IF(AF84="",0,INDEX('Appendix 1 Rules'!$M$2:$M$16,MATCH(G84,'Appendix 1 Rules'!$A$2:$A$16))))+IF(G84="b1",VLOOKUP(G84,'Appendix 1 Rules'!$A$1:$N$16,14))+IF(G84="b2",VLOOKUP(G84,'Appendix 1 Rules'!$A$1:$N$16,14))+IF(G84="d",VLOOKUP(G84,'Appendix 1 Rules'!$A$1:$N$16,14))+IF(G84="f1",VLOOKUP(G84,'Appendix 1 Rules'!$A$1:$N$16,14))+IF(G84="f2",VLOOKUP(G84,'Appendix 1 Rules'!$A$1:$N$16,14))+IF(G84="g",VLOOKUP(G84,'Appendix 1 Rules'!$A$1:$N$16,14))+IF(G84="h",VLOOKUP(G84,'Appendix 1 Rules'!$A$1:$N$16,14))+IF(G84="i1",VLOOKUP(G84,'Appendix 1 Rules'!$A$1:$N$16,14))+IF(G84="i2",VLOOKUP(G84,'Appendix 1 Rules'!$A$1:$N$16,14))+IF(G84="j",VLOOKUP(G84,'Appendix 1 Rules'!$A$1:$N$16,14))+IF(G84="k",VLOOKUP(G84,'Appendix 1 Rules'!$A$1:$N$16,14)))))</f>
        <v/>
      </c>
      <c r="J84" s="10"/>
      <c r="K84" s="13"/>
      <c r="L84" s="10"/>
      <c r="M84" s="13"/>
      <c r="N84" s="10"/>
      <c r="O84" s="13"/>
      <c r="P84" s="10"/>
      <c r="Q84" s="13"/>
      <c r="R84" s="58"/>
      <c r="S84" s="13"/>
      <c r="T84" s="10"/>
      <c r="U84" s="13"/>
      <c r="V84" s="10"/>
      <c r="W84" s="13"/>
      <c r="X84" s="59"/>
      <c r="Y84" s="13"/>
      <c r="Z84" s="59"/>
      <c r="AA84" s="13"/>
      <c r="AB84" s="8"/>
      <c r="AC84" s="12"/>
      <c r="AD84" s="8"/>
      <c r="AE84" s="12"/>
      <c r="AF84" s="8"/>
      <c r="AG84" s="12"/>
    </row>
    <row r="85" spans="1:33" ht="18" customHeight="1" x14ac:dyDescent="0.2">
      <c r="A85" s="55"/>
      <c r="B85" s="130"/>
      <c r="C85" s="9"/>
      <c r="D85" s="9"/>
      <c r="E85" s="50"/>
      <c r="F85" s="9"/>
      <c r="G85" s="8"/>
      <c r="H85" s="18" t="str">
        <f>IF(G85="","",SUMPRODUCT(IF(J85="",0,INDEX('Appendix 1 Rules'!$B$2:$B$16,MATCH(G85,'Appendix 1 Rules'!$A$2:$A$16))))+(IF(L85="",0,INDEX('Appendix 1 Rules'!$C$2:$C$16,MATCH(G85,'Appendix 1 Rules'!$A$2:$A$16))))+(IF(N85="",0,INDEX('Appendix 1 Rules'!$D$2:$D$16,MATCH(G85,'Appendix 1 Rules'!$A$2:$A$16))))+(IF(P85="",0,INDEX('Appendix 1 Rules'!$E$2:$E$16,MATCH(G85,'Appendix 1 Rules'!$A$2:$A$16))))+(IF(R85="",0,INDEX('Appendix 1 Rules'!$F$2:$F$16,MATCH(G85,'Appendix 1 Rules'!$A$2:$A$16))))+(IF(T85="",0,INDEX('Appendix 1 Rules'!$G$2:$G$16,MATCH(G85,'Appendix 1 Rules'!$A$2:$A$16))))+(IF(V85="",0,INDEX('Appendix 1 Rules'!$H$2:$H$16,MATCH(G85,'Appendix 1 Rules'!$A$2:$A$16))))+(IF(X85="",0,INDEX('Appendix 1 Rules'!$I$2:$I$16,MATCH(G85,'Appendix 1 Rules'!$A$2:$A$16))))+(IF(Z85="",0,INDEX('Appendix 1 Rules'!$J$2:$J$16,MATCH(G85,'Appendix 1 Rules'!$A$2:$A$16))))+(IF(AB85="",0,INDEX('Appendix 1 Rules'!$K$2:$K$16,MATCH(G85,'Appendix 1 Rules'!$A$2:$A$16))))+(IF(AD85="",0,INDEX('Appendix 1 Rules'!$L$2:$L$16,MATCH(G85,'Appendix 1 Rules'!$A$2:$A$16))))+(IF(AF85="",0,INDEX('Appendix 1 Rules'!$M$2:$M$16,MATCH(G85,'Appendix 1 Rules'!$A$2:$A$16))))+IF(G85="b1",VLOOKUP(G85,'Appendix 1 Rules'!$A$1:$N$16,14))+IF(G85="b2",VLOOKUP(G85,'Appendix 1 Rules'!$A$1:$N$16,14))+IF(G85="d",VLOOKUP(G85,'Appendix 1 Rules'!$A$1:$N$16,14))+IF(G85="f1",VLOOKUP(G85,'Appendix 1 Rules'!$A$1:$N$16,14))+IF(G85="f2",VLOOKUP(G85,'Appendix 1 Rules'!$A$1:$N$16,14))+IF(G85="g",VLOOKUP(G85,'Appendix 1 Rules'!$A$1:$N$16,14))+IF(G85="h",VLOOKUP(G85,'Appendix 1 Rules'!$A$1:$N$16,14))+IF(G85="i1",VLOOKUP(G85,'Appendix 1 Rules'!$A$1:$N$16,14))+IF(G85="i2",VLOOKUP(G85,'Appendix 1 Rules'!$A$1:$N$16,14))+IF(G85="j",VLOOKUP(G85,'Appendix 1 Rules'!$A$1:$N$16,14))+IF(G85="k",VLOOKUP(G85,'Appendix 1 Rules'!$A$1:$N$16,14)))</f>
        <v/>
      </c>
      <c r="I85" s="52" t="str">
        <f>IF(G85="","",IF(OR(G85="b1",G85="b2",G85="d",G85="f1",G85="f2",G85="h",G85="i1",G85="i2",G85="j",G85="k"),MIN(H85,VLOOKUP(G85,'Appx 1 (Res) Rules'!$A:$D,4,0)),MIN(H85,VLOOKUP(G85,'Appx 1 (Res) Rules'!$A:$D,4,0),SUMPRODUCT(IF(J85="",0,INDEX('Appendix 1 Rules'!$B$2:$B$16,MATCH(G85,'Appendix 1 Rules'!$A$2:$A$16))))+(IF(L85="",0,INDEX('Appendix 1 Rules'!$C$2:$C$16,MATCH(G85,'Appendix 1 Rules'!$A$2:$A$16))))+(IF(N85="",0,INDEX('Appendix 1 Rules'!$D$2:$D$16,MATCH(G85,'Appendix 1 Rules'!$A$2:$A$16))))+(IF(P85="",0,INDEX('Appendix 1 Rules'!$E$2:$E$16,MATCH(G85,'Appendix 1 Rules'!$A$2:$A$16))))+(IF(R85="",0,INDEX('Appendix 1 Rules'!$F$2:$F$16,MATCH(G85,'Appendix 1 Rules'!$A$2:$A$16))))+(IF(T85="",0,INDEX('Appendix 1 Rules'!$G$2:$G$16,MATCH(G85,'Appendix 1 Rules'!$A$2:$A$16))))+(IF(V85="",0,INDEX('Appendix 1 Rules'!$H$2:$H$16,MATCH(G85,'Appendix 1 Rules'!$A$2:$A$16))))+(IF(X85="",0,INDEX('Appendix 1 Rules'!$I$2:$I$16,MATCH(G85,'Appendix 1 Rules'!$A$2:$A$16))))+(IF(Z85="",0,INDEX('Appendix 1 Rules'!$J$2:$J$16,MATCH(G85,'Appendix 1 Rules'!$A$2:$A$16))))+(IF(AB85="",0,INDEX('Appendix 1 Rules'!$K$2:$K$16,MATCH(G85,'Appendix 1 Rules'!$A$2:$A$16))))+(IF(AD85="",0,INDEX('Appendix 1 Rules'!$L$2:$L$16,MATCH(G85,'Appendix 1 Rules'!$A$2:$A$16))))+(IF(AF85="",0,INDEX('Appendix 1 Rules'!$M$2:$M$16,MATCH(G85,'Appendix 1 Rules'!$A$2:$A$16))))+IF(G85="b1",VLOOKUP(G85,'Appendix 1 Rules'!$A$1:$N$16,14))+IF(G85="b2",VLOOKUP(G85,'Appendix 1 Rules'!$A$1:$N$16,14))+IF(G85="d",VLOOKUP(G85,'Appendix 1 Rules'!$A$1:$N$16,14))+IF(G85="f1",VLOOKUP(G85,'Appendix 1 Rules'!$A$1:$N$16,14))+IF(G85="f2",VLOOKUP(G85,'Appendix 1 Rules'!$A$1:$N$16,14))+IF(G85="g",VLOOKUP(G85,'Appendix 1 Rules'!$A$1:$N$16,14))+IF(G85="h",VLOOKUP(G85,'Appendix 1 Rules'!$A$1:$N$16,14))+IF(G85="i1",VLOOKUP(G85,'Appendix 1 Rules'!$A$1:$N$16,14))+IF(G85="i2",VLOOKUP(G85,'Appendix 1 Rules'!$A$1:$N$16,14))+IF(G85="j",VLOOKUP(G85,'Appendix 1 Rules'!$A$1:$N$16,14))+IF(G85="k",VLOOKUP(G85,'Appendix 1 Rules'!$A$1:$N$16,14)))))</f>
        <v/>
      </c>
      <c r="J85" s="11"/>
      <c r="K85" s="12"/>
      <c r="L85" s="11"/>
      <c r="M85" s="12"/>
      <c r="N85" s="11"/>
      <c r="O85" s="12"/>
      <c r="P85" s="11"/>
      <c r="Q85" s="12"/>
      <c r="R85" s="11"/>
      <c r="S85" s="12"/>
      <c r="T85" s="11"/>
      <c r="U85" s="12"/>
      <c r="V85" s="11"/>
      <c r="W85" s="12"/>
      <c r="X85" s="11"/>
      <c r="Y85" s="12"/>
      <c r="Z85" s="11"/>
      <c r="AA85" s="12"/>
      <c r="AB85" s="8"/>
      <c r="AC85" s="12"/>
      <c r="AD85" s="8"/>
      <c r="AE85" s="12"/>
      <c r="AF85" s="8"/>
      <c r="AG85" s="12"/>
    </row>
    <row r="86" spans="1:33" ht="18" customHeight="1" x14ac:dyDescent="0.2">
      <c r="B86" s="130"/>
      <c r="C86" s="9"/>
      <c r="D86" s="9"/>
      <c r="E86" s="50"/>
      <c r="F86" s="9"/>
      <c r="G86" s="8"/>
      <c r="H86" s="18" t="str">
        <f>IF(G86="","",SUMPRODUCT(IF(J86="",0,INDEX('Appendix 1 Rules'!$B$2:$B$16,MATCH(G86,'Appendix 1 Rules'!$A$2:$A$16))))+(IF(L86="",0,INDEX('Appendix 1 Rules'!$C$2:$C$16,MATCH(G86,'Appendix 1 Rules'!$A$2:$A$16))))+(IF(N86="",0,INDEX('Appendix 1 Rules'!$D$2:$D$16,MATCH(G86,'Appendix 1 Rules'!$A$2:$A$16))))+(IF(P86="",0,INDEX('Appendix 1 Rules'!$E$2:$E$16,MATCH(G86,'Appendix 1 Rules'!$A$2:$A$16))))+(IF(R86="",0,INDEX('Appendix 1 Rules'!$F$2:$F$16,MATCH(G86,'Appendix 1 Rules'!$A$2:$A$16))))+(IF(T86="",0,INDEX('Appendix 1 Rules'!$G$2:$G$16,MATCH(G86,'Appendix 1 Rules'!$A$2:$A$16))))+(IF(V86="",0,INDEX('Appendix 1 Rules'!$H$2:$H$16,MATCH(G86,'Appendix 1 Rules'!$A$2:$A$16))))+(IF(X86="",0,INDEX('Appendix 1 Rules'!$I$2:$I$16,MATCH(G86,'Appendix 1 Rules'!$A$2:$A$16))))+(IF(Z86="",0,INDEX('Appendix 1 Rules'!$J$2:$J$16,MATCH(G86,'Appendix 1 Rules'!$A$2:$A$16))))+(IF(AB86="",0,INDEX('Appendix 1 Rules'!$K$2:$K$16,MATCH(G86,'Appendix 1 Rules'!$A$2:$A$16))))+(IF(AD86="",0,INDEX('Appendix 1 Rules'!$L$2:$L$16,MATCH(G86,'Appendix 1 Rules'!$A$2:$A$16))))+(IF(AF86="",0,INDEX('Appendix 1 Rules'!$M$2:$M$16,MATCH(G86,'Appendix 1 Rules'!$A$2:$A$16))))+IF(G86="b1",VLOOKUP(G86,'Appendix 1 Rules'!$A$1:$N$16,14))+IF(G86="b2",VLOOKUP(G86,'Appendix 1 Rules'!$A$1:$N$16,14))+IF(G86="d",VLOOKUP(G86,'Appendix 1 Rules'!$A$1:$N$16,14))+IF(G86="f1",VLOOKUP(G86,'Appendix 1 Rules'!$A$1:$N$16,14))+IF(G86="f2",VLOOKUP(G86,'Appendix 1 Rules'!$A$1:$N$16,14))+IF(G86="g",VLOOKUP(G86,'Appendix 1 Rules'!$A$1:$N$16,14))+IF(G86="h",VLOOKUP(G86,'Appendix 1 Rules'!$A$1:$N$16,14))+IF(G86="i1",VLOOKUP(G86,'Appendix 1 Rules'!$A$1:$N$16,14))+IF(G86="i2",VLOOKUP(G86,'Appendix 1 Rules'!$A$1:$N$16,14))+IF(G86="j",VLOOKUP(G86,'Appendix 1 Rules'!$A$1:$N$16,14))+IF(G86="k",VLOOKUP(G86,'Appendix 1 Rules'!$A$1:$N$16,14)))</f>
        <v/>
      </c>
      <c r="I86" s="52" t="str">
        <f>IF(G86="","",IF(OR(G86="b1",G86="b2",G86="d",G86="f1",G86="f2",G86="h",G86="i1",G86="i2",G86="j",G86="k"),MIN(H86,VLOOKUP(G86,'Appx 1 (Res) Rules'!$A:$D,4,0)),MIN(H86,VLOOKUP(G86,'Appx 1 (Res) Rules'!$A:$D,4,0),SUMPRODUCT(IF(J86="",0,INDEX('Appendix 1 Rules'!$B$2:$B$16,MATCH(G86,'Appendix 1 Rules'!$A$2:$A$16))))+(IF(L86="",0,INDEX('Appendix 1 Rules'!$C$2:$C$16,MATCH(G86,'Appendix 1 Rules'!$A$2:$A$16))))+(IF(N86="",0,INDEX('Appendix 1 Rules'!$D$2:$D$16,MATCH(G86,'Appendix 1 Rules'!$A$2:$A$16))))+(IF(P86="",0,INDEX('Appendix 1 Rules'!$E$2:$E$16,MATCH(G86,'Appendix 1 Rules'!$A$2:$A$16))))+(IF(R86="",0,INDEX('Appendix 1 Rules'!$F$2:$F$16,MATCH(G86,'Appendix 1 Rules'!$A$2:$A$16))))+(IF(T86="",0,INDEX('Appendix 1 Rules'!$G$2:$G$16,MATCH(G86,'Appendix 1 Rules'!$A$2:$A$16))))+(IF(V86="",0,INDEX('Appendix 1 Rules'!$H$2:$H$16,MATCH(G86,'Appendix 1 Rules'!$A$2:$A$16))))+(IF(X86="",0,INDEX('Appendix 1 Rules'!$I$2:$I$16,MATCH(G86,'Appendix 1 Rules'!$A$2:$A$16))))+(IF(Z86="",0,INDEX('Appendix 1 Rules'!$J$2:$J$16,MATCH(G86,'Appendix 1 Rules'!$A$2:$A$16))))+(IF(AB86="",0,INDEX('Appendix 1 Rules'!$K$2:$K$16,MATCH(G86,'Appendix 1 Rules'!$A$2:$A$16))))+(IF(AD86="",0,INDEX('Appendix 1 Rules'!$L$2:$L$16,MATCH(G86,'Appendix 1 Rules'!$A$2:$A$16))))+(IF(AF86="",0,INDEX('Appendix 1 Rules'!$M$2:$M$16,MATCH(G86,'Appendix 1 Rules'!$A$2:$A$16))))+IF(G86="b1",VLOOKUP(G86,'Appendix 1 Rules'!$A$1:$N$16,14))+IF(G86="b2",VLOOKUP(G86,'Appendix 1 Rules'!$A$1:$N$16,14))+IF(G86="d",VLOOKUP(G86,'Appendix 1 Rules'!$A$1:$N$16,14))+IF(G86="f1",VLOOKUP(G86,'Appendix 1 Rules'!$A$1:$N$16,14))+IF(G86="f2",VLOOKUP(G86,'Appendix 1 Rules'!$A$1:$N$16,14))+IF(G86="g",VLOOKUP(G86,'Appendix 1 Rules'!$A$1:$N$16,14))+IF(G86="h",VLOOKUP(G86,'Appendix 1 Rules'!$A$1:$N$16,14))+IF(G86="i1",VLOOKUP(G86,'Appendix 1 Rules'!$A$1:$N$16,14))+IF(G86="i2",VLOOKUP(G86,'Appendix 1 Rules'!$A$1:$N$16,14))+IF(G86="j",VLOOKUP(G86,'Appendix 1 Rules'!$A$1:$N$16,14))+IF(G86="k",VLOOKUP(G86,'Appendix 1 Rules'!$A$1:$N$16,14)))))</f>
        <v/>
      </c>
      <c r="J86" s="10"/>
      <c r="K86" s="13"/>
      <c r="L86" s="10"/>
      <c r="M86" s="13"/>
      <c r="N86" s="10"/>
      <c r="O86" s="13"/>
      <c r="P86" s="10"/>
      <c r="Q86" s="13"/>
      <c r="R86" s="58"/>
      <c r="S86" s="13"/>
      <c r="T86" s="10"/>
      <c r="U86" s="13"/>
      <c r="V86" s="10"/>
      <c r="W86" s="13"/>
      <c r="X86" s="59"/>
      <c r="Y86" s="13"/>
      <c r="Z86" s="59"/>
      <c r="AA86" s="13"/>
      <c r="AB86" s="8"/>
      <c r="AC86" s="12"/>
      <c r="AD86" s="8"/>
      <c r="AE86" s="12"/>
      <c r="AF86" s="8"/>
      <c r="AG86" s="12"/>
    </row>
    <row r="87" spans="1:33" ht="18" customHeight="1" x14ac:dyDescent="0.2">
      <c r="B87" s="130"/>
      <c r="C87" s="9"/>
      <c r="D87" s="9"/>
      <c r="E87" s="50"/>
      <c r="F87" s="9"/>
      <c r="G87" s="8"/>
      <c r="H87" s="18" t="str">
        <f>IF(G87="","",SUMPRODUCT(IF(J87="",0,INDEX('Appendix 1 Rules'!$B$2:$B$16,MATCH(G87,'Appendix 1 Rules'!$A$2:$A$16))))+(IF(L87="",0,INDEX('Appendix 1 Rules'!$C$2:$C$16,MATCH(G87,'Appendix 1 Rules'!$A$2:$A$16))))+(IF(N87="",0,INDEX('Appendix 1 Rules'!$D$2:$D$16,MATCH(G87,'Appendix 1 Rules'!$A$2:$A$16))))+(IF(P87="",0,INDEX('Appendix 1 Rules'!$E$2:$E$16,MATCH(G87,'Appendix 1 Rules'!$A$2:$A$16))))+(IF(R87="",0,INDEX('Appendix 1 Rules'!$F$2:$F$16,MATCH(G87,'Appendix 1 Rules'!$A$2:$A$16))))+(IF(T87="",0,INDEX('Appendix 1 Rules'!$G$2:$G$16,MATCH(G87,'Appendix 1 Rules'!$A$2:$A$16))))+(IF(V87="",0,INDEX('Appendix 1 Rules'!$H$2:$H$16,MATCH(G87,'Appendix 1 Rules'!$A$2:$A$16))))+(IF(X87="",0,INDEX('Appendix 1 Rules'!$I$2:$I$16,MATCH(G87,'Appendix 1 Rules'!$A$2:$A$16))))+(IF(Z87="",0,INDEX('Appendix 1 Rules'!$J$2:$J$16,MATCH(G87,'Appendix 1 Rules'!$A$2:$A$16))))+(IF(AB87="",0,INDEX('Appendix 1 Rules'!$K$2:$K$16,MATCH(G87,'Appendix 1 Rules'!$A$2:$A$16))))+(IF(AD87="",0,INDEX('Appendix 1 Rules'!$L$2:$L$16,MATCH(G87,'Appendix 1 Rules'!$A$2:$A$16))))+(IF(AF87="",0,INDEX('Appendix 1 Rules'!$M$2:$M$16,MATCH(G87,'Appendix 1 Rules'!$A$2:$A$16))))+IF(G87="b1",VLOOKUP(G87,'Appendix 1 Rules'!$A$1:$N$16,14))+IF(G87="b2",VLOOKUP(G87,'Appendix 1 Rules'!$A$1:$N$16,14))+IF(G87="d",VLOOKUP(G87,'Appendix 1 Rules'!$A$1:$N$16,14))+IF(G87="f1",VLOOKUP(G87,'Appendix 1 Rules'!$A$1:$N$16,14))+IF(G87="f2",VLOOKUP(G87,'Appendix 1 Rules'!$A$1:$N$16,14))+IF(G87="g",VLOOKUP(G87,'Appendix 1 Rules'!$A$1:$N$16,14))+IF(G87="h",VLOOKUP(G87,'Appendix 1 Rules'!$A$1:$N$16,14))+IF(G87="i1",VLOOKUP(G87,'Appendix 1 Rules'!$A$1:$N$16,14))+IF(G87="i2",VLOOKUP(G87,'Appendix 1 Rules'!$A$1:$N$16,14))+IF(G87="j",VLOOKUP(G87,'Appendix 1 Rules'!$A$1:$N$16,14))+IF(G87="k",VLOOKUP(G87,'Appendix 1 Rules'!$A$1:$N$16,14)))</f>
        <v/>
      </c>
      <c r="I87" s="52" t="str">
        <f>IF(G87="","",IF(OR(G87="b1",G87="b2",G87="d",G87="f1",G87="f2",G87="h",G87="i1",G87="i2",G87="j",G87="k"),MIN(H87,VLOOKUP(G87,'Appx 1 (Res) Rules'!$A:$D,4,0)),MIN(H87,VLOOKUP(G87,'Appx 1 (Res) Rules'!$A:$D,4,0),SUMPRODUCT(IF(J87="",0,INDEX('Appendix 1 Rules'!$B$2:$B$16,MATCH(G87,'Appendix 1 Rules'!$A$2:$A$16))))+(IF(L87="",0,INDEX('Appendix 1 Rules'!$C$2:$C$16,MATCH(G87,'Appendix 1 Rules'!$A$2:$A$16))))+(IF(N87="",0,INDEX('Appendix 1 Rules'!$D$2:$D$16,MATCH(G87,'Appendix 1 Rules'!$A$2:$A$16))))+(IF(P87="",0,INDEX('Appendix 1 Rules'!$E$2:$E$16,MATCH(G87,'Appendix 1 Rules'!$A$2:$A$16))))+(IF(R87="",0,INDEX('Appendix 1 Rules'!$F$2:$F$16,MATCH(G87,'Appendix 1 Rules'!$A$2:$A$16))))+(IF(T87="",0,INDEX('Appendix 1 Rules'!$G$2:$G$16,MATCH(G87,'Appendix 1 Rules'!$A$2:$A$16))))+(IF(V87="",0,INDEX('Appendix 1 Rules'!$H$2:$H$16,MATCH(G87,'Appendix 1 Rules'!$A$2:$A$16))))+(IF(X87="",0,INDEX('Appendix 1 Rules'!$I$2:$I$16,MATCH(G87,'Appendix 1 Rules'!$A$2:$A$16))))+(IF(Z87="",0,INDEX('Appendix 1 Rules'!$J$2:$J$16,MATCH(G87,'Appendix 1 Rules'!$A$2:$A$16))))+(IF(AB87="",0,INDEX('Appendix 1 Rules'!$K$2:$K$16,MATCH(G87,'Appendix 1 Rules'!$A$2:$A$16))))+(IF(AD87="",0,INDEX('Appendix 1 Rules'!$L$2:$L$16,MATCH(G87,'Appendix 1 Rules'!$A$2:$A$16))))+(IF(AF87="",0,INDEX('Appendix 1 Rules'!$M$2:$M$16,MATCH(G87,'Appendix 1 Rules'!$A$2:$A$16))))+IF(G87="b1",VLOOKUP(G87,'Appendix 1 Rules'!$A$1:$N$16,14))+IF(G87="b2",VLOOKUP(G87,'Appendix 1 Rules'!$A$1:$N$16,14))+IF(G87="d",VLOOKUP(G87,'Appendix 1 Rules'!$A$1:$N$16,14))+IF(G87="f1",VLOOKUP(G87,'Appendix 1 Rules'!$A$1:$N$16,14))+IF(G87="f2",VLOOKUP(G87,'Appendix 1 Rules'!$A$1:$N$16,14))+IF(G87="g",VLOOKUP(G87,'Appendix 1 Rules'!$A$1:$N$16,14))+IF(G87="h",VLOOKUP(G87,'Appendix 1 Rules'!$A$1:$N$16,14))+IF(G87="i1",VLOOKUP(G87,'Appendix 1 Rules'!$A$1:$N$16,14))+IF(G87="i2",VLOOKUP(G87,'Appendix 1 Rules'!$A$1:$N$16,14))+IF(G87="j",VLOOKUP(G87,'Appendix 1 Rules'!$A$1:$N$16,14))+IF(G87="k",VLOOKUP(G87,'Appendix 1 Rules'!$A$1:$N$16,14)))))</f>
        <v/>
      </c>
      <c r="J87" s="11"/>
      <c r="K87" s="12"/>
      <c r="L87" s="11"/>
      <c r="M87" s="12"/>
      <c r="N87" s="11"/>
      <c r="O87" s="12"/>
      <c r="P87" s="11"/>
      <c r="Q87" s="12"/>
      <c r="R87" s="11"/>
      <c r="S87" s="12"/>
      <c r="T87" s="11"/>
      <c r="U87" s="12"/>
      <c r="V87" s="11"/>
      <c r="W87" s="12"/>
      <c r="X87" s="11"/>
      <c r="Y87" s="12"/>
      <c r="Z87" s="11"/>
      <c r="AA87" s="12"/>
      <c r="AB87" s="8"/>
      <c r="AC87" s="12"/>
      <c r="AD87" s="8"/>
      <c r="AE87" s="12"/>
      <c r="AF87" s="8"/>
      <c r="AG87" s="12"/>
    </row>
    <row r="88" spans="1:33" ht="18" customHeight="1" x14ac:dyDescent="0.2">
      <c r="B88" s="130"/>
      <c r="C88" s="9"/>
      <c r="D88" s="9"/>
      <c r="E88" s="50"/>
      <c r="F88" s="9"/>
      <c r="G88" s="8"/>
      <c r="H88" s="18" t="str">
        <f>IF(G88="","",SUMPRODUCT(IF(J88="",0,INDEX('Appendix 1 Rules'!$B$2:$B$16,MATCH(G88,'Appendix 1 Rules'!$A$2:$A$16))))+(IF(L88="",0,INDEX('Appendix 1 Rules'!$C$2:$C$16,MATCH(G88,'Appendix 1 Rules'!$A$2:$A$16))))+(IF(N88="",0,INDEX('Appendix 1 Rules'!$D$2:$D$16,MATCH(G88,'Appendix 1 Rules'!$A$2:$A$16))))+(IF(P88="",0,INDEX('Appendix 1 Rules'!$E$2:$E$16,MATCH(G88,'Appendix 1 Rules'!$A$2:$A$16))))+(IF(R88="",0,INDEX('Appendix 1 Rules'!$F$2:$F$16,MATCH(G88,'Appendix 1 Rules'!$A$2:$A$16))))+(IF(T88="",0,INDEX('Appendix 1 Rules'!$G$2:$G$16,MATCH(G88,'Appendix 1 Rules'!$A$2:$A$16))))+(IF(V88="",0,INDEX('Appendix 1 Rules'!$H$2:$H$16,MATCH(G88,'Appendix 1 Rules'!$A$2:$A$16))))+(IF(X88="",0,INDEX('Appendix 1 Rules'!$I$2:$I$16,MATCH(G88,'Appendix 1 Rules'!$A$2:$A$16))))+(IF(Z88="",0,INDEX('Appendix 1 Rules'!$J$2:$J$16,MATCH(G88,'Appendix 1 Rules'!$A$2:$A$16))))+(IF(AB88="",0,INDEX('Appendix 1 Rules'!$K$2:$K$16,MATCH(G88,'Appendix 1 Rules'!$A$2:$A$16))))+(IF(AD88="",0,INDEX('Appendix 1 Rules'!$L$2:$L$16,MATCH(G88,'Appendix 1 Rules'!$A$2:$A$16))))+(IF(AF88="",0,INDEX('Appendix 1 Rules'!$M$2:$M$16,MATCH(G88,'Appendix 1 Rules'!$A$2:$A$16))))+IF(G88="b1",VLOOKUP(G88,'Appendix 1 Rules'!$A$1:$N$16,14))+IF(G88="b2",VLOOKUP(G88,'Appendix 1 Rules'!$A$1:$N$16,14))+IF(G88="d",VLOOKUP(G88,'Appendix 1 Rules'!$A$1:$N$16,14))+IF(G88="f1",VLOOKUP(G88,'Appendix 1 Rules'!$A$1:$N$16,14))+IF(G88="f2",VLOOKUP(G88,'Appendix 1 Rules'!$A$1:$N$16,14))+IF(G88="g",VLOOKUP(G88,'Appendix 1 Rules'!$A$1:$N$16,14))+IF(G88="h",VLOOKUP(G88,'Appendix 1 Rules'!$A$1:$N$16,14))+IF(G88="i1",VLOOKUP(G88,'Appendix 1 Rules'!$A$1:$N$16,14))+IF(G88="i2",VLOOKUP(G88,'Appendix 1 Rules'!$A$1:$N$16,14))+IF(G88="j",VLOOKUP(G88,'Appendix 1 Rules'!$A$1:$N$16,14))+IF(G88="k",VLOOKUP(G88,'Appendix 1 Rules'!$A$1:$N$16,14)))</f>
        <v/>
      </c>
      <c r="I88" s="52" t="str">
        <f>IF(G88="","",IF(OR(G88="b1",G88="b2",G88="d",G88="f1",G88="f2",G88="h",G88="i1",G88="i2",G88="j",G88="k"),MIN(H88,VLOOKUP(G88,'Appx 1 (Res) Rules'!$A:$D,4,0)),MIN(H88,VLOOKUP(G88,'Appx 1 (Res) Rules'!$A:$D,4,0),SUMPRODUCT(IF(J88="",0,INDEX('Appendix 1 Rules'!$B$2:$B$16,MATCH(G88,'Appendix 1 Rules'!$A$2:$A$16))))+(IF(L88="",0,INDEX('Appendix 1 Rules'!$C$2:$C$16,MATCH(G88,'Appendix 1 Rules'!$A$2:$A$16))))+(IF(N88="",0,INDEX('Appendix 1 Rules'!$D$2:$D$16,MATCH(G88,'Appendix 1 Rules'!$A$2:$A$16))))+(IF(P88="",0,INDEX('Appendix 1 Rules'!$E$2:$E$16,MATCH(G88,'Appendix 1 Rules'!$A$2:$A$16))))+(IF(R88="",0,INDEX('Appendix 1 Rules'!$F$2:$F$16,MATCH(G88,'Appendix 1 Rules'!$A$2:$A$16))))+(IF(T88="",0,INDEX('Appendix 1 Rules'!$G$2:$G$16,MATCH(G88,'Appendix 1 Rules'!$A$2:$A$16))))+(IF(V88="",0,INDEX('Appendix 1 Rules'!$H$2:$H$16,MATCH(G88,'Appendix 1 Rules'!$A$2:$A$16))))+(IF(X88="",0,INDEX('Appendix 1 Rules'!$I$2:$I$16,MATCH(G88,'Appendix 1 Rules'!$A$2:$A$16))))+(IF(Z88="",0,INDEX('Appendix 1 Rules'!$J$2:$J$16,MATCH(G88,'Appendix 1 Rules'!$A$2:$A$16))))+(IF(AB88="",0,INDEX('Appendix 1 Rules'!$K$2:$K$16,MATCH(G88,'Appendix 1 Rules'!$A$2:$A$16))))+(IF(AD88="",0,INDEX('Appendix 1 Rules'!$L$2:$L$16,MATCH(G88,'Appendix 1 Rules'!$A$2:$A$16))))+(IF(AF88="",0,INDEX('Appendix 1 Rules'!$M$2:$M$16,MATCH(G88,'Appendix 1 Rules'!$A$2:$A$16))))+IF(G88="b1",VLOOKUP(G88,'Appendix 1 Rules'!$A$1:$N$16,14))+IF(G88="b2",VLOOKUP(G88,'Appendix 1 Rules'!$A$1:$N$16,14))+IF(G88="d",VLOOKUP(G88,'Appendix 1 Rules'!$A$1:$N$16,14))+IF(G88="f1",VLOOKUP(G88,'Appendix 1 Rules'!$A$1:$N$16,14))+IF(G88="f2",VLOOKUP(G88,'Appendix 1 Rules'!$A$1:$N$16,14))+IF(G88="g",VLOOKUP(G88,'Appendix 1 Rules'!$A$1:$N$16,14))+IF(G88="h",VLOOKUP(G88,'Appendix 1 Rules'!$A$1:$N$16,14))+IF(G88="i1",VLOOKUP(G88,'Appendix 1 Rules'!$A$1:$N$16,14))+IF(G88="i2",VLOOKUP(G88,'Appendix 1 Rules'!$A$1:$N$16,14))+IF(G88="j",VLOOKUP(G88,'Appendix 1 Rules'!$A$1:$N$16,14))+IF(G88="k",VLOOKUP(G88,'Appendix 1 Rules'!$A$1:$N$16,14)))))</f>
        <v/>
      </c>
      <c r="J88" s="10"/>
      <c r="K88" s="13"/>
      <c r="L88" s="10"/>
      <c r="M88" s="13"/>
      <c r="N88" s="10"/>
      <c r="O88" s="13"/>
      <c r="P88" s="10"/>
      <c r="Q88" s="13"/>
      <c r="R88" s="58"/>
      <c r="S88" s="13"/>
      <c r="T88" s="10"/>
      <c r="U88" s="13"/>
      <c r="V88" s="10"/>
      <c r="W88" s="13"/>
      <c r="X88" s="59"/>
      <c r="Y88" s="13"/>
      <c r="Z88" s="59"/>
      <c r="AA88" s="13"/>
      <c r="AB88" s="8"/>
      <c r="AC88" s="12"/>
      <c r="AD88" s="8"/>
      <c r="AE88" s="12"/>
      <c r="AF88" s="8"/>
      <c r="AG88" s="12"/>
    </row>
    <row r="89" spans="1:33" ht="18" customHeight="1" x14ac:dyDescent="0.2">
      <c r="B89" s="130"/>
      <c r="C89" s="9"/>
      <c r="D89" s="9"/>
      <c r="E89" s="50"/>
      <c r="F89" s="9"/>
      <c r="G89" s="8"/>
      <c r="H89" s="18" t="str">
        <f>IF(G89="","",SUMPRODUCT(IF(J89="",0,INDEX('Appendix 1 Rules'!$B$2:$B$16,MATCH(G89,'Appendix 1 Rules'!$A$2:$A$16))))+(IF(L89="",0,INDEX('Appendix 1 Rules'!$C$2:$C$16,MATCH(G89,'Appendix 1 Rules'!$A$2:$A$16))))+(IF(N89="",0,INDEX('Appendix 1 Rules'!$D$2:$D$16,MATCH(G89,'Appendix 1 Rules'!$A$2:$A$16))))+(IF(P89="",0,INDEX('Appendix 1 Rules'!$E$2:$E$16,MATCH(G89,'Appendix 1 Rules'!$A$2:$A$16))))+(IF(R89="",0,INDEX('Appendix 1 Rules'!$F$2:$F$16,MATCH(G89,'Appendix 1 Rules'!$A$2:$A$16))))+(IF(T89="",0,INDEX('Appendix 1 Rules'!$G$2:$G$16,MATCH(G89,'Appendix 1 Rules'!$A$2:$A$16))))+(IF(V89="",0,INDEX('Appendix 1 Rules'!$H$2:$H$16,MATCH(G89,'Appendix 1 Rules'!$A$2:$A$16))))+(IF(X89="",0,INDEX('Appendix 1 Rules'!$I$2:$I$16,MATCH(G89,'Appendix 1 Rules'!$A$2:$A$16))))+(IF(Z89="",0,INDEX('Appendix 1 Rules'!$J$2:$J$16,MATCH(G89,'Appendix 1 Rules'!$A$2:$A$16))))+(IF(AB89="",0,INDEX('Appendix 1 Rules'!$K$2:$K$16,MATCH(G89,'Appendix 1 Rules'!$A$2:$A$16))))+(IF(AD89="",0,INDEX('Appendix 1 Rules'!$L$2:$L$16,MATCH(G89,'Appendix 1 Rules'!$A$2:$A$16))))+(IF(AF89="",0,INDEX('Appendix 1 Rules'!$M$2:$M$16,MATCH(G89,'Appendix 1 Rules'!$A$2:$A$16))))+IF(G89="b1",VLOOKUP(G89,'Appendix 1 Rules'!$A$1:$N$16,14))+IF(G89="b2",VLOOKUP(G89,'Appendix 1 Rules'!$A$1:$N$16,14))+IF(G89="d",VLOOKUP(G89,'Appendix 1 Rules'!$A$1:$N$16,14))+IF(G89="f1",VLOOKUP(G89,'Appendix 1 Rules'!$A$1:$N$16,14))+IF(G89="f2",VLOOKUP(G89,'Appendix 1 Rules'!$A$1:$N$16,14))+IF(G89="g",VLOOKUP(G89,'Appendix 1 Rules'!$A$1:$N$16,14))+IF(G89="h",VLOOKUP(G89,'Appendix 1 Rules'!$A$1:$N$16,14))+IF(G89="i1",VLOOKUP(G89,'Appendix 1 Rules'!$A$1:$N$16,14))+IF(G89="i2",VLOOKUP(G89,'Appendix 1 Rules'!$A$1:$N$16,14))+IF(G89="j",VLOOKUP(G89,'Appendix 1 Rules'!$A$1:$N$16,14))+IF(G89="k",VLOOKUP(G89,'Appendix 1 Rules'!$A$1:$N$16,14)))</f>
        <v/>
      </c>
      <c r="I89" s="52" t="str">
        <f>IF(G89="","",IF(OR(G89="b1",G89="b2",G89="d",G89="f1",G89="f2",G89="h",G89="i1",G89="i2",G89="j",G89="k"),MIN(H89,VLOOKUP(G89,'Appx 1 (Res) Rules'!$A:$D,4,0)),MIN(H89,VLOOKUP(G89,'Appx 1 (Res) Rules'!$A:$D,4,0),SUMPRODUCT(IF(J89="",0,INDEX('Appendix 1 Rules'!$B$2:$B$16,MATCH(G89,'Appendix 1 Rules'!$A$2:$A$16))))+(IF(L89="",0,INDEX('Appendix 1 Rules'!$C$2:$C$16,MATCH(G89,'Appendix 1 Rules'!$A$2:$A$16))))+(IF(N89="",0,INDEX('Appendix 1 Rules'!$D$2:$D$16,MATCH(G89,'Appendix 1 Rules'!$A$2:$A$16))))+(IF(P89="",0,INDEX('Appendix 1 Rules'!$E$2:$E$16,MATCH(G89,'Appendix 1 Rules'!$A$2:$A$16))))+(IF(R89="",0,INDEX('Appendix 1 Rules'!$F$2:$F$16,MATCH(G89,'Appendix 1 Rules'!$A$2:$A$16))))+(IF(T89="",0,INDEX('Appendix 1 Rules'!$G$2:$G$16,MATCH(G89,'Appendix 1 Rules'!$A$2:$A$16))))+(IF(V89="",0,INDEX('Appendix 1 Rules'!$H$2:$H$16,MATCH(G89,'Appendix 1 Rules'!$A$2:$A$16))))+(IF(X89="",0,INDEX('Appendix 1 Rules'!$I$2:$I$16,MATCH(G89,'Appendix 1 Rules'!$A$2:$A$16))))+(IF(Z89="",0,INDEX('Appendix 1 Rules'!$J$2:$J$16,MATCH(G89,'Appendix 1 Rules'!$A$2:$A$16))))+(IF(AB89="",0,INDEX('Appendix 1 Rules'!$K$2:$K$16,MATCH(G89,'Appendix 1 Rules'!$A$2:$A$16))))+(IF(AD89="",0,INDEX('Appendix 1 Rules'!$L$2:$L$16,MATCH(G89,'Appendix 1 Rules'!$A$2:$A$16))))+(IF(AF89="",0,INDEX('Appendix 1 Rules'!$M$2:$M$16,MATCH(G89,'Appendix 1 Rules'!$A$2:$A$16))))+IF(G89="b1",VLOOKUP(G89,'Appendix 1 Rules'!$A$1:$N$16,14))+IF(G89="b2",VLOOKUP(G89,'Appendix 1 Rules'!$A$1:$N$16,14))+IF(G89="d",VLOOKUP(G89,'Appendix 1 Rules'!$A$1:$N$16,14))+IF(G89="f1",VLOOKUP(G89,'Appendix 1 Rules'!$A$1:$N$16,14))+IF(G89="f2",VLOOKUP(G89,'Appendix 1 Rules'!$A$1:$N$16,14))+IF(G89="g",VLOOKUP(G89,'Appendix 1 Rules'!$A$1:$N$16,14))+IF(G89="h",VLOOKUP(G89,'Appendix 1 Rules'!$A$1:$N$16,14))+IF(G89="i1",VLOOKUP(G89,'Appendix 1 Rules'!$A$1:$N$16,14))+IF(G89="i2",VLOOKUP(G89,'Appendix 1 Rules'!$A$1:$N$16,14))+IF(G89="j",VLOOKUP(G89,'Appendix 1 Rules'!$A$1:$N$16,14))+IF(G89="k",VLOOKUP(G89,'Appendix 1 Rules'!$A$1:$N$16,14)))))</f>
        <v/>
      </c>
      <c r="J89" s="11"/>
      <c r="K89" s="12"/>
      <c r="L89" s="11"/>
      <c r="M89" s="12"/>
      <c r="N89" s="11"/>
      <c r="O89" s="12"/>
      <c r="P89" s="11"/>
      <c r="Q89" s="12"/>
      <c r="R89" s="11"/>
      <c r="S89" s="12"/>
      <c r="T89" s="11"/>
      <c r="U89" s="12"/>
      <c r="V89" s="11"/>
      <c r="W89" s="12"/>
      <c r="X89" s="11"/>
      <c r="Y89" s="12"/>
      <c r="Z89" s="11"/>
      <c r="AA89" s="12"/>
      <c r="AB89" s="8"/>
      <c r="AC89" s="12"/>
      <c r="AD89" s="8"/>
      <c r="AE89" s="12"/>
      <c r="AF89" s="8"/>
      <c r="AG89" s="12"/>
    </row>
    <row r="90" spans="1:33" ht="18" customHeight="1" x14ac:dyDescent="0.2">
      <c r="B90" s="130"/>
      <c r="C90" s="9"/>
      <c r="D90" s="9"/>
      <c r="E90" s="50"/>
      <c r="F90" s="9"/>
      <c r="G90" s="8"/>
      <c r="H90" s="18" t="str">
        <f>IF(G90="","",SUMPRODUCT(IF(J90="",0,INDEX('Appendix 1 Rules'!$B$2:$B$16,MATCH(G90,'Appendix 1 Rules'!$A$2:$A$16))))+(IF(L90="",0,INDEX('Appendix 1 Rules'!$C$2:$C$16,MATCH(G90,'Appendix 1 Rules'!$A$2:$A$16))))+(IF(N90="",0,INDEX('Appendix 1 Rules'!$D$2:$D$16,MATCH(G90,'Appendix 1 Rules'!$A$2:$A$16))))+(IF(P90="",0,INDEX('Appendix 1 Rules'!$E$2:$E$16,MATCH(G90,'Appendix 1 Rules'!$A$2:$A$16))))+(IF(R90="",0,INDEX('Appendix 1 Rules'!$F$2:$F$16,MATCH(G90,'Appendix 1 Rules'!$A$2:$A$16))))+(IF(T90="",0,INDEX('Appendix 1 Rules'!$G$2:$G$16,MATCH(G90,'Appendix 1 Rules'!$A$2:$A$16))))+(IF(V90="",0,INDEX('Appendix 1 Rules'!$H$2:$H$16,MATCH(G90,'Appendix 1 Rules'!$A$2:$A$16))))+(IF(X90="",0,INDEX('Appendix 1 Rules'!$I$2:$I$16,MATCH(G90,'Appendix 1 Rules'!$A$2:$A$16))))+(IF(Z90="",0,INDEX('Appendix 1 Rules'!$J$2:$J$16,MATCH(G90,'Appendix 1 Rules'!$A$2:$A$16))))+(IF(AB90="",0,INDEX('Appendix 1 Rules'!$K$2:$K$16,MATCH(G90,'Appendix 1 Rules'!$A$2:$A$16))))+(IF(AD90="",0,INDEX('Appendix 1 Rules'!$L$2:$L$16,MATCH(G90,'Appendix 1 Rules'!$A$2:$A$16))))+(IF(AF90="",0,INDEX('Appendix 1 Rules'!$M$2:$M$16,MATCH(G90,'Appendix 1 Rules'!$A$2:$A$16))))+IF(G90="b1",VLOOKUP(G90,'Appendix 1 Rules'!$A$1:$N$16,14))+IF(G90="b2",VLOOKUP(G90,'Appendix 1 Rules'!$A$1:$N$16,14))+IF(G90="d",VLOOKUP(G90,'Appendix 1 Rules'!$A$1:$N$16,14))+IF(G90="f1",VLOOKUP(G90,'Appendix 1 Rules'!$A$1:$N$16,14))+IF(G90="f2",VLOOKUP(G90,'Appendix 1 Rules'!$A$1:$N$16,14))+IF(G90="g",VLOOKUP(G90,'Appendix 1 Rules'!$A$1:$N$16,14))+IF(G90="h",VLOOKUP(G90,'Appendix 1 Rules'!$A$1:$N$16,14))+IF(G90="i1",VLOOKUP(G90,'Appendix 1 Rules'!$A$1:$N$16,14))+IF(G90="i2",VLOOKUP(G90,'Appendix 1 Rules'!$A$1:$N$16,14))+IF(G90="j",VLOOKUP(G90,'Appendix 1 Rules'!$A$1:$N$16,14))+IF(G90="k",VLOOKUP(G90,'Appendix 1 Rules'!$A$1:$N$16,14)))</f>
        <v/>
      </c>
      <c r="I90" s="52" t="str">
        <f>IF(G90="","",IF(OR(G90="b1",G90="b2",G90="d",G90="f1",G90="f2",G90="h",G90="i1",G90="i2",G90="j",G90="k"),MIN(H90,VLOOKUP(G90,'Appx 1 (Res) Rules'!$A:$D,4,0)),MIN(H90,VLOOKUP(G90,'Appx 1 (Res) Rules'!$A:$D,4,0),SUMPRODUCT(IF(J90="",0,INDEX('Appendix 1 Rules'!$B$2:$B$16,MATCH(G90,'Appendix 1 Rules'!$A$2:$A$16))))+(IF(L90="",0,INDEX('Appendix 1 Rules'!$C$2:$C$16,MATCH(G90,'Appendix 1 Rules'!$A$2:$A$16))))+(IF(N90="",0,INDEX('Appendix 1 Rules'!$D$2:$D$16,MATCH(G90,'Appendix 1 Rules'!$A$2:$A$16))))+(IF(P90="",0,INDEX('Appendix 1 Rules'!$E$2:$E$16,MATCH(G90,'Appendix 1 Rules'!$A$2:$A$16))))+(IF(R90="",0,INDEX('Appendix 1 Rules'!$F$2:$F$16,MATCH(G90,'Appendix 1 Rules'!$A$2:$A$16))))+(IF(T90="",0,INDEX('Appendix 1 Rules'!$G$2:$G$16,MATCH(G90,'Appendix 1 Rules'!$A$2:$A$16))))+(IF(V90="",0,INDEX('Appendix 1 Rules'!$H$2:$H$16,MATCH(G90,'Appendix 1 Rules'!$A$2:$A$16))))+(IF(X90="",0,INDEX('Appendix 1 Rules'!$I$2:$I$16,MATCH(G90,'Appendix 1 Rules'!$A$2:$A$16))))+(IF(Z90="",0,INDEX('Appendix 1 Rules'!$J$2:$J$16,MATCH(G90,'Appendix 1 Rules'!$A$2:$A$16))))+(IF(AB90="",0,INDEX('Appendix 1 Rules'!$K$2:$K$16,MATCH(G90,'Appendix 1 Rules'!$A$2:$A$16))))+(IF(AD90="",0,INDEX('Appendix 1 Rules'!$L$2:$L$16,MATCH(G90,'Appendix 1 Rules'!$A$2:$A$16))))+(IF(AF90="",0,INDEX('Appendix 1 Rules'!$M$2:$M$16,MATCH(G90,'Appendix 1 Rules'!$A$2:$A$16))))+IF(G90="b1",VLOOKUP(G90,'Appendix 1 Rules'!$A$1:$N$16,14))+IF(G90="b2",VLOOKUP(G90,'Appendix 1 Rules'!$A$1:$N$16,14))+IF(G90="d",VLOOKUP(G90,'Appendix 1 Rules'!$A$1:$N$16,14))+IF(G90="f1",VLOOKUP(G90,'Appendix 1 Rules'!$A$1:$N$16,14))+IF(G90="f2",VLOOKUP(G90,'Appendix 1 Rules'!$A$1:$N$16,14))+IF(G90="g",VLOOKUP(G90,'Appendix 1 Rules'!$A$1:$N$16,14))+IF(G90="h",VLOOKUP(G90,'Appendix 1 Rules'!$A$1:$N$16,14))+IF(G90="i1",VLOOKUP(G90,'Appendix 1 Rules'!$A$1:$N$16,14))+IF(G90="i2",VLOOKUP(G90,'Appendix 1 Rules'!$A$1:$N$16,14))+IF(G90="j",VLOOKUP(G90,'Appendix 1 Rules'!$A$1:$N$16,14))+IF(G90="k",VLOOKUP(G90,'Appendix 1 Rules'!$A$1:$N$16,14)))))</f>
        <v/>
      </c>
      <c r="J90" s="10"/>
      <c r="K90" s="13"/>
      <c r="L90" s="10"/>
      <c r="M90" s="13"/>
      <c r="N90" s="10"/>
      <c r="O90" s="13"/>
      <c r="P90" s="10"/>
      <c r="Q90" s="13"/>
      <c r="R90" s="58"/>
      <c r="S90" s="13"/>
      <c r="T90" s="10"/>
      <c r="U90" s="13"/>
      <c r="V90" s="10"/>
      <c r="W90" s="13"/>
      <c r="X90" s="59"/>
      <c r="Y90" s="13"/>
      <c r="Z90" s="59"/>
      <c r="AA90" s="13"/>
      <c r="AB90" s="8"/>
      <c r="AC90" s="12"/>
      <c r="AD90" s="8"/>
      <c r="AE90" s="12"/>
      <c r="AF90" s="8"/>
      <c r="AG90" s="12"/>
    </row>
    <row r="91" spans="1:33" ht="18" customHeight="1" x14ac:dyDescent="0.2">
      <c r="B91" s="130"/>
      <c r="C91" s="9"/>
      <c r="D91" s="9"/>
      <c r="E91" s="50"/>
      <c r="F91" s="9"/>
      <c r="G91" s="8"/>
      <c r="H91" s="18" t="str">
        <f>IF(G91="","",SUMPRODUCT(IF(J91="",0,INDEX('Appendix 1 Rules'!$B$2:$B$16,MATCH(G91,'Appendix 1 Rules'!$A$2:$A$16))))+(IF(L91="",0,INDEX('Appendix 1 Rules'!$C$2:$C$16,MATCH(G91,'Appendix 1 Rules'!$A$2:$A$16))))+(IF(N91="",0,INDEX('Appendix 1 Rules'!$D$2:$D$16,MATCH(G91,'Appendix 1 Rules'!$A$2:$A$16))))+(IF(P91="",0,INDEX('Appendix 1 Rules'!$E$2:$E$16,MATCH(G91,'Appendix 1 Rules'!$A$2:$A$16))))+(IF(R91="",0,INDEX('Appendix 1 Rules'!$F$2:$F$16,MATCH(G91,'Appendix 1 Rules'!$A$2:$A$16))))+(IF(T91="",0,INDEX('Appendix 1 Rules'!$G$2:$G$16,MATCH(G91,'Appendix 1 Rules'!$A$2:$A$16))))+(IF(V91="",0,INDEX('Appendix 1 Rules'!$H$2:$H$16,MATCH(G91,'Appendix 1 Rules'!$A$2:$A$16))))+(IF(X91="",0,INDEX('Appendix 1 Rules'!$I$2:$I$16,MATCH(G91,'Appendix 1 Rules'!$A$2:$A$16))))+(IF(Z91="",0,INDEX('Appendix 1 Rules'!$J$2:$J$16,MATCH(G91,'Appendix 1 Rules'!$A$2:$A$16))))+(IF(AB91="",0,INDEX('Appendix 1 Rules'!$K$2:$K$16,MATCH(G91,'Appendix 1 Rules'!$A$2:$A$16))))+(IF(AD91="",0,INDEX('Appendix 1 Rules'!$L$2:$L$16,MATCH(G91,'Appendix 1 Rules'!$A$2:$A$16))))+(IF(AF91="",0,INDEX('Appendix 1 Rules'!$M$2:$M$16,MATCH(G91,'Appendix 1 Rules'!$A$2:$A$16))))+IF(G91="b1",VLOOKUP(G91,'Appendix 1 Rules'!$A$1:$N$16,14))+IF(G91="b2",VLOOKUP(G91,'Appendix 1 Rules'!$A$1:$N$16,14))+IF(G91="d",VLOOKUP(G91,'Appendix 1 Rules'!$A$1:$N$16,14))+IF(G91="f1",VLOOKUP(G91,'Appendix 1 Rules'!$A$1:$N$16,14))+IF(G91="f2",VLOOKUP(G91,'Appendix 1 Rules'!$A$1:$N$16,14))+IF(G91="g",VLOOKUP(G91,'Appendix 1 Rules'!$A$1:$N$16,14))+IF(G91="h",VLOOKUP(G91,'Appendix 1 Rules'!$A$1:$N$16,14))+IF(G91="i1",VLOOKUP(G91,'Appendix 1 Rules'!$A$1:$N$16,14))+IF(G91="i2",VLOOKUP(G91,'Appendix 1 Rules'!$A$1:$N$16,14))+IF(G91="j",VLOOKUP(G91,'Appendix 1 Rules'!$A$1:$N$16,14))+IF(G91="k",VLOOKUP(G91,'Appendix 1 Rules'!$A$1:$N$16,14)))</f>
        <v/>
      </c>
      <c r="I91" s="52" t="str">
        <f>IF(G91="","",IF(OR(G91="b1",G91="b2",G91="d",G91="f1",G91="f2",G91="h",G91="i1",G91="i2",G91="j",G91="k"),MIN(H91,VLOOKUP(G91,'Appx 1 (Res) Rules'!$A:$D,4,0)),MIN(H91,VLOOKUP(G91,'Appx 1 (Res) Rules'!$A:$D,4,0),SUMPRODUCT(IF(J91="",0,INDEX('Appendix 1 Rules'!$B$2:$B$16,MATCH(G91,'Appendix 1 Rules'!$A$2:$A$16))))+(IF(L91="",0,INDEX('Appendix 1 Rules'!$C$2:$C$16,MATCH(G91,'Appendix 1 Rules'!$A$2:$A$16))))+(IF(N91="",0,INDEX('Appendix 1 Rules'!$D$2:$D$16,MATCH(G91,'Appendix 1 Rules'!$A$2:$A$16))))+(IF(P91="",0,INDEX('Appendix 1 Rules'!$E$2:$E$16,MATCH(G91,'Appendix 1 Rules'!$A$2:$A$16))))+(IF(R91="",0,INDEX('Appendix 1 Rules'!$F$2:$F$16,MATCH(G91,'Appendix 1 Rules'!$A$2:$A$16))))+(IF(T91="",0,INDEX('Appendix 1 Rules'!$G$2:$G$16,MATCH(G91,'Appendix 1 Rules'!$A$2:$A$16))))+(IF(V91="",0,INDEX('Appendix 1 Rules'!$H$2:$H$16,MATCH(G91,'Appendix 1 Rules'!$A$2:$A$16))))+(IF(X91="",0,INDEX('Appendix 1 Rules'!$I$2:$I$16,MATCH(G91,'Appendix 1 Rules'!$A$2:$A$16))))+(IF(Z91="",0,INDEX('Appendix 1 Rules'!$J$2:$J$16,MATCH(G91,'Appendix 1 Rules'!$A$2:$A$16))))+(IF(AB91="",0,INDEX('Appendix 1 Rules'!$K$2:$K$16,MATCH(G91,'Appendix 1 Rules'!$A$2:$A$16))))+(IF(AD91="",0,INDEX('Appendix 1 Rules'!$L$2:$L$16,MATCH(G91,'Appendix 1 Rules'!$A$2:$A$16))))+(IF(AF91="",0,INDEX('Appendix 1 Rules'!$M$2:$M$16,MATCH(G91,'Appendix 1 Rules'!$A$2:$A$16))))+IF(G91="b1",VLOOKUP(G91,'Appendix 1 Rules'!$A$1:$N$16,14))+IF(G91="b2",VLOOKUP(G91,'Appendix 1 Rules'!$A$1:$N$16,14))+IF(G91="d",VLOOKUP(G91,'Appendix 1 Rules'!$A$1:$N$16,14))+IF(G91="f1",VLOOKUP(G91,'Appendix 1 Rules'!$A$1:$N$16,14))+IF(G91="f2",VLOOKUP(G91,'Appendix 1 Rules'!$A$1:$N$16,14))+IF(G91="g",VLOOKUP(G91,'Appendix 1 Rules'!$A$1:$N$16,14))+IF(G91="h",VLOOKUP(G91,'Appendix 1 Rules'!$A$1:$N$16,14))+IF(G91="i1",VLOOKUP(G91,'Appendix 1 Rules'!$A$1:$N$16,14))+IF(G91="i2",VLOOKUP(G91,'Appendix 1 Rules'!$A$1:$N$16,14))+IF(G91="j",VLOOKUP(G91,'Appendix 1 Rules'!$A$1:$N$16,14))+IF(G91="k",VLOOKUP(G91,'Appendix 1 Rules'!$A$1:$N$16,14)))))</f>
        <v/>
      </c>
      <c r="J91" s="11"/>
      <c r="K91" s="12"/>
      <c r="L91" s="11"/>
      <c r="M91" s="12"/>
      <c r="N91" s="11"/>
      <c r="O91" s="12"/>
      <c r="P91" s="11"/>
      <c r="Q91" s="12"/>
      <c r="R91" s="11"/>
      <c r="S91" s="12"/>
      <c r="T91" s="11"/>
      <c r="U91" s="12"/>
      <c r="V91" s="11"/>
      <c r="W91" s="12"/>
      <c r="X91" s="11"/>
      <c r="Y91" s="12"/>
      <c r="Z91" s="11"/>
      <c r="AA91" s="12"/>
      <c r="AB91" s="8"/>
      <c r="AC91" s="12"/>
      <c r="AD91" s="8"/>
      <c r="AE91" s="12"/>
      <c r="AF91" s="8"/>
      <c r="AG91" s="12"/>
    </row>
    <row r="92" spans="1:33" ht="18" customHeight="1" x14ac:dyDescent="0.2">
      <c r="B92" s="130"/>
      <c r="C92" s="9"/>
      <c r="D92" s="9"/>
      <c r="E92" s="50"/>
      <c r="F92" s="9"/>
      <c r="G92" s="8"/>
      <c r="H92" s="18" t="str">
        <f>IF(G92="","",SUMPRODUCT(IF(J92="",0,INDEX('Appendix 1 Rules'!$B$2:$B$16,MATCH(G92,'Appendix 1 Rules'!$A$2:$A$16))))+(IF(L92="",0,INDEX('Appendix 1 Rules'!$C$2:$C$16,MATCH(G92,'Appendix 1 Rules'!$A$2:$A$16))))+(IF(N92="",0,INDEX('Appendix 1 Rules'!$D$2:$D$16,MATCH(G92,'Appendix 1 Rules'!$A$2:$A$16))))+(IF(P92="",0,INDEX('Appendix 1 Rules'!$E$2:$E$16,MATCH(G92,'Appendix 1 Rules'!$A$2:$A$16))))+(IF(R92="",0,INDEX('Appendix 1 Rules'!$F$2:$F$16,MATCH(G92,'Appendix 1 Rules'!$A$2:$A$16))))+(IF(T92="",0,INDEX('Appendix 1 Rules'!$G$2:$G$16,MATCH(G92,'Appendix 1 Rules'!$A$2:$A$16))))+(IF(V92="",0,INDEX('Appendix 1 Rules'!$H$2:$H$16,MATCH(G92,'Appendix 1 Rules'!$A$2:$A$16))))+(IF(X92="",0,INDEX('Appendix 1 Rules'!$I$2:$I$16,MATCH(G92,'Appendix 1 Rules'!$A$2:$A$16))))+(IF(Z92="",0,INDEX('Appendix 1 Rules'!$J$2:$J$16,MATCH(G92,'Appendix 1 Rules'!$A$2:$A$16))))+(IF(AB92="",0,INDEX('Appendix 1 Rules'!$K$2:$K$16,MATCH(G92,'Appendix 1 Rules'!$A$2:$A$16))))+(IF(AD92="",0,INDEX('Appendix 1 Rules'!$L$2:$L$16,MATCH(G92,'Appendix 1 Rules'!$A$2:$A$16))))+(IF(AF92="",0,INDEX('Appendix 1 Rules'!$M$2:$M$16,MATCH(G92,'Appendix 1 Rules'!$A$2:$A$16))))+IF(G92="b1",VLOOKUP(G92,'Appendix 1 Rules'!$A$1:$N$16,14))+IF(G92="b2",VLOOKUP(G92,'Appendix 1 Rules'!$A$1:$N$16,14))+IF(G92="d",VLOOKUP(G92,'Appendix 1 Rules'!$A$1:$N$16,14))+IF(G92="f1",VLOOKUP(G92,'Appendix 1 Rules'!$A$1:$N$16,14))+IF(G92="f2",VLOOKUP(G92,'Appendix 1 Rules'!$A$1:$N$16,14))+IF(G92="g",VLOOKUP(G92,'Appendix 1 Rules'!$A$1:$N$16,14))+IF(G92="h",VLOOKUP(G92,'Appendix 1 Rules'!$A$1:$N$16,14))+IF(G92="i1",VLOOKUP(G92,'Appendix 1 Rules'!$A$1:$N$16,14))+IF(G92="i2",VLOOKUP(G92,'Appendix 1 Rules'!$A$1:$N$16,14))+IF(G92="j",VLOOKUP(G92,'Appendix 1 Rules'!$A$1:$N$16,14))+IF(G92="k",VLOOKUP(G92,'Appendix 1 Rules'!$A$1:$N$16,14)))</f>
        <v/>
      </c>
      <c r="I92" s="52" t="str">
        <f>IF(G92="","",IF(OR(G92="b1",G92="b2",G92="d",G92="f1",G92="f2",G92="h",G92="i1",G92="i2",G92="j",G92="k"),MIN(H92,VLOOKUP(G92,'Appx 1 (Res) Rules'!$A:$D,4,0)),MIN(H92,VLOOKUP(G92,'Appx 1 (Res) Rules'!$A:$D,4,0),SUMPRODUCT(IF(J92="",0,INDEX('Appendix 1 Rules'!$B$2:$B$16,MATCH(G92,'Appendix 1 Rules'!$A$2:$A$16))))+(IF(L92="",0,INDEX('Appendix 1 Rules'!$C$2:$C$16,MATCH(G92,'Appendix 1 Rules'!$A$2:$A$16))))+(IF(N92="",0,INDEX('Appendix 1 Rules'!$D$2:$D$16,MATCH(G92,'Appendix 1 Rules'!$A$2:$A$16))))+(IF(P92="",0,INDEX('Appendix 1 Rules'!$E$2:$E$16,MATCH(G92,'Appendix 1 Rules'!$A$2:$A$16))))+(IF(R92="",0,INDEX('Appendix 1 Rules'!$F$2:$F$16,MATCH(G92,'Appendix 1 Rules'!$A$2:$A$16))))+(IF(T92="",0,INDEX('Appendix 1 Rules'!$G$2:$G$16,MATCH(G92,'Appendix 1 Rules'!$A$2:$A$16))))+(IF(V92="",0,INDEX('Appendix 1 Rules'!$H$2:$H$16,MATCH(G92,'Appendix 1 Rules'!$A$2:$A$16))))+(IF(X92="",0,INDEX('Appendix 1 Rules'!$I$2:$I$16,MATCH(G92,'Appendix 1 Rules'!$A$2:$A$16))))+(IF(Z92="",0,INDEX('Appendix 1 Rules'!$J$2:$J$16,MATCH(G92,'Appendix 1 Rules'!$A$2:$A$16))))+(IF(AB92="",0,INDEX('Appendix 1 Rules'!$K$2:$K$16,MATCH(G92,'Appendix 1 Rules'!$A$2:$A$16))))+(IF(AD92="",0,INDEX('Appendix 1 Rules'!$L$2:$L$16,MATCH(G92,'Appendix 1 Rules'!$A$2:$A$16))))+(IF(AF92="",0,INDEX('Appendix 1 Rules'!$M$2:$M$16,MATCH(G92,'Appendix 1 Rules'!$A$2:$A$16))))+IF(G92="b1",VLOOKUP(G92,'Appendix 1 Rules'!$A$1:$N$16,14))+IF(G92="b2",VLOOKUP(G92,'Appendix 1 Rules'!$A$1:$N$16,14))+IF(G92="d",VLOOKUP(G92,'Appendix 1 Rules'!$A$1:$N$16,14))+IF(G92="f1",VLOOKUP(G92,'Appendix 1 Rules'!$A$1:$N$16,14))+IF(G92="f2",VLOOKUP(G92,'Appendix 1 Rules'!$A$1:$N$16,14))+IF(G92="g",VLOOKUP(G92,'Appendix 1 Rules'!$A$1:$N$16,14))+IF(G92="h",VLOOKUP(G92,'Appendix 1 Rules'!$A$1:$N$16,14))+IF(G92="i1",VLOOKUP(G92,'Appendix 1 Rules'!$A$1:$N$16,14))+IF(G92="i2",VLOOKUP(G92,'Appendix 1 Rules'!$A$1:$N$16,14))+IF(G92="j",VLOOKUP(G92,'Appendix 1 Rules'!$A$1:$N$16,14))+IF(G92="k",VLOOKUP(G92,'Appendix 1 Rules'!$A$1:$N$16,14)))))</f>
        <v/>
      </c>
      <c r="J92" s="10"/>
      <c r="K92" s="13"/>
      <c r="L92" s="10"/>
      <c r="M92" s="13"/>
      <c r="N92" s="10"/>
      <c r="O92" s="13"/>
      <c r="P92" s="10"/>
      <c r="Q92" s="13"/>
      <c r="R92" s="58"/>
      <c r="S92" s="13"/>
      <c r="T92" s="10"/>
      <c r="U92" s="13"/>
      <c r="V92" s="10"/>
      <c r="W92" s="13"/>
      <c r="X92" s="59"/>
      <c r="Y92" s="13"/>
      <c r="Z92" s="59"/>
      <c r="AA92" s="13"/>
      <c r="AB92" s="8"/>
      <c r="AC92" s="12"/>
      <c r="AD92" s="8"/>
      <c r="AE92" s="12"/>
      <c r="AF92" s="8"/>
      <c r="AG92" s="12"/>
    </row>
    <row r="93" spans="1:33" ht="18" customHeight="1" x14ac:dyDescent="0.2">
      <c r="B93" s="130"/>
      <c r="C93" s="9"/>
      <c r="D93" s="9"/>
      <c r="E93" s="50"/>
      <c r="F93" s="9"/>
      <c r="G93" s="8"/>
      <c r="H93" s="18" t="str">
        <f>IF(G93="","",SUMPRODUCT(IF(J93="",0,INDEX('Appendix 1 Rules'!$B$2:$B$16,MATCH(G93,'Appendix 1 Rules'!$A$2:$A$16))))+(IF(L93="",0,INDEX('Appendix 1 Rules'!$C$2:$C$16,MATCH(G93,'Appendix 1 Rules'!$A$2:$A$16))))+(IF(N93="",0,INDEX('Appendix 1 Rules'!$D$2:$D$16,MATCH(G93,'Appendix 1 Rules'!$A$2:$A$16))))+(IF(P93="",0,INDEX('Appendix 1 Rules'!$E$2:$E$16,MATCH(G93,'Appendix 1 Rules'!$A$2:$A$16))))+(IF(R93="",0,INDEX('Appendix 1 Rules'!$F$2:$F$16,MATCH(G93,'Appendix 1 Rules'!$A$2:$A$16))))+(IF(T93="",0,INDEX('Appendix 1 Rules'!$G$2:$G$16,MATCH(G93,'Appendix 1 Rules'!$A$2:$A$16))))+(IF(V93="",0,INDEX('Appendix 1 Rules'!$H$2:$H$16,MATCH(G93,'Appendix 1 Rules'!$A$2:$A$16))))+(IF(X93="",0,INDEX('Appendix 1 Rules'!$I$2:$I$16,MATCH(G93,'Appendix 1 Rules'!$A$2:$A$16))))+(IF(Z93="",0,INDEX('Appendix 1 Rules'!$J$2:$J$16,MATCH(G93,'Appendix 1 Rules'!$A$2:$A$16))))+(IF(AB93="",0,INDEX('Appendix 1 Rules'!$K$2:$K$16,MATCH(G93,'Appendix 1 Rules'!$A$2:$A$16))))+(IF(AD93="",0,INDEX('Appendix 1 Rules'!$L$2:$L$16,MATCH(G93,'Appendix 1 Rules'!$A$2:$A$16))))+(IF(AF93="",0,INDEX('Appendix 1 Rules'!$M$2:$M$16,MATCH(G93,'Appendix 1 Rules'!$A$2:$A$16))))+IF(G93="b1",VLOOKUP(G93,'Appendix 1 Rules'!$A$1:$N$16,14))+IF(G93="b2",VLOOKUP(G93,'Appendix 1 Rules'!$A$1:$N$16,14))+IF(G93="d",VLOOKUP(G93,'Appendix 1 Rules'!$A$1:$N$16,14))+IF(G93="f1",VLOOKUP(G93,'Appendix 1 Rules'!$A$1:$N$16,14))+IF(G93="f2",VLOOKUP(G93,'Appendix 1 Rules'!$A$1:$N$16,14))+IF(G93="g",VLOOKUP(G93,'Appendix 1 Rules'!$A$1:$N$16,14))+IF(G93="h",VLOOKUP(G93,'Appendix 1 Rules'!$A$1:$N$16,14))+IF(G93="i1",VLOOKUP(G93,'Appendix 1 Rules'!$A$1:$N$16,14))+IF(G93="i2",VLOOKUP(G93,'Appendix 1 Rules'!$A$1:$N$16,14))+IF(G93="j",VLOOKUP(G93,'Appendix 1 Rules'!$A$1:$N$16,14))+IF(G93="k",VLOOKUP(G93,'Appendix 1 Rules'!$A$1:$N$16,14)))</f>
        <v/>
      </c>
      <c r="I93" s="52" t="str">
        <f>IF(G93="","",IF(OR(G93="b1",G93="b2",G93="d",G93="f1",G93="f2",G93="h",G93="i1",G93="i2",G93="j",G93="k"),MIN(H93,VLOOKUP(G93,'Appx 1 (Res) Rules'!$A:$D,4,0)),MIN(H93,VLOOKUP(G93,'Appx 1 (Res) Rules'!$A:$D,4,0),SUMPRODUCT(IF(J93="",0,INDEX('Appendix 1 Rules'!$B$2:$B$16,MATCH(G93,'Appendix 1 Rules'!$A$2:$A$16))))+(IF(L93="",0,INDEX('Appendix 1 Rules'!$C$2:$C$16,MATCH(G93,'Appendix 1 Rules'!$A$2:$A$16))))+(IF(N93="",0,INDEX('Appendix 1 Rules'!$D$2:$D$16,MATCH(G93,'Appendix 1 Rules'!$A$2:$A$16))))+(IF(P93="",0,INDEX('Appendix 1 Rules'!$E$2:$E$16,MATCH(G93,'Appendix 1 Rules'!$A$2:$A$16))))+(IF(R93="",0,INDEX('Appendix 1 Rules'!$F$2:$F$16,MATCH(G93,'Appendix 1 Rules'!$A$2:$A$16))))+(IF(T93="",0,INDEX('Appendix 1 Rules'!$G$2:$G$16,MATCH(G93,'Appendix 1 Rules'!$A$2:$A$16))))+(IF(V93="",0,INDEX('Appendix 1 Rules'!$H$2:$H$16,MATCH(G93,'Appendix 1 Rules'!$A$2:$A$16))))+(IF(X93="",0,INDEX('Appendix 1 Rules'!$I$2:$I$16,MATCH(G93,'Appendix 1 Rules'!$A$2:$A$16))))+(IF(Z93="",0,INDEX('Appendix 1 Rules'!$J$2:$J$16,MATCH(G93,'Appendix 1 Rules'!$A$2:$A$16))))+(IF(AB93="",0,INDEX('Appendix 1 Rules'!$K$2:$K$16,MATCH(G93,'Appendix 1 Rules'!$A$2:$A$16))))+(IF(AD93="",0,INDEX('Appendix 1 Rules'!$L$2:$L$16,MATCH(G93,'Appendix 1 Rules'!$A$2:$A$16))))+(IF(AF93="",0,INDEX('Appendix 1 Rules'!$M$2:$M$16,MATCH(G93,'Appendix 1 Rules'!$A$2:$A$16))))+IF(G93="b1",VLOOKUP(G93,'Appendix 1 Rules'!$A$1:$N$16,14))+IF(G93="b2",VLOOKUP(G93,'Appendix 1 Rules'!$A$1:$N$16,14))+IF(G93="d",VLOOKUP(G93,'Appendix 1 Rules'!$A$1:$N$16,14))+IF(G93="f1",VLOOKUP(G93,'Appendix 1 Rules'!$A$1:$N$16,14))+IF(G93="f2",VLOOKUP(G93,'Appendix 1 Rules'!$A$1:$N$16,14))+IF(G93="g",VLOOKUP(G93,'Appendix 1 Rules'!$A$1:$N$16,14))+IF(G93="h",VLOOKUP(G93,'Appendix 1 Rules'!$A$1:$N$16,14))+IF(G93="i1",VLOOKUP(G93,'Appendix 1 Rules'!$A$1:$N$16,14))+IF(G93="i2",VLOOKUP(G93,'Appendix 1 Rules'!$A$1:$N$16,14))+IF(G93="j",VLOOKUP(G93,'Appendix 1 Rules'!$A$1:$N$16,14))+IF(G93="k",VLOOKUP(G93,'Appendix 1 Rules'!$A$1:$N$16,14)))))</f>
        <v/>
      </c>
      <c r="J93" s="11"/>
      <c r="K93" s="12"/>
      <c r="L93" s="11"/>
      <c r="M93" s="12"/>
      <c r="N93" s="11"/>
      <c r="O93" s="12"/>
      <c r="P93" s="11"/>
      <c r="Q93" s="12"/>
      <c r="R93" s="11"/>
      <c r="S93" s="12"/>
      <c r="T93" s="11"/>
      <c r="U93" s="12"/>
      <c r="V93" s="11"/>
      <c r="W93" s="12"/>
      <c r="X93" s="11"/>
      <c r="Y93" s="12"/>
      <c r="Z93" s="11"/>
      <c r="AA93" s="12"/>
      <c r="AB93" s="8"/>
      <c r="AC93" s="12"/>
      <c r="AD93" s="8"/>
      <c r="AE93" s="12"/>
      <c r="AF93" s="8"/>
      <c r="AG93" s="12"/>
    </row>
    <row r="94" spans="1:33" ht="18" customHeight="1" x14ac:dyDescent="0.2">
      <c r="B94" s="130"/>
      <c r="C94" s="9"/>
      <c r="D94" s="9"/>
      <c r="E94" s="50"/>
      <c r="F94" s="9"/>
      <c r="G94" s="8"/>
      <c r="H94" s="18" t="str">
        <f>IF(G94="","",SUMPRODUCT(IF(J94="",0,INDEX('Appendix 1 Rules'!$B$2:$B$16,MATCH(G94,'Appendix 1 Rules'!$A$2:$A$16))))+(IF(L94="",0,INDEX('Appendix 1 Rules'!$C$2:$C$16,MATCH(G94,'Appendix 1 Rules'!$A$2:$A$16))))+(IF(N94="",0,INDEX('Appendix 1 Rules'!$D$2:$D$16,MATCH(G94,'Appendix 1 Rules'!$A$2:$A$16))))+(IF(P94="",0,INDEX('Appendix 1 Rules'!$E$2:$E$16,MATCH(G94,'Appendix 1 Rules'!$A$2:$A$16))))+(IF(R94="",0,INDEX('Appendix 1 Rules'!$F$2:$F$16,MATCH(G94,'Appendix 1 Rules'!$A$2:$A$16))))+(IF(T94="",0,INDEX('Appendix 1 Rules'!$G$2:$G$16,MATCH(G94,'Appendix 1 Rules'!$A$2:$A$16))))+(IF(V94="",0,INDEX('Appendix 1 Rules'!$H$2:$H$16,MATCH(G94,'Appendix 1 Rules'!$A$2:$A$16))))+(IF(X94="",0,INDEX('Appendix 1 Rules'!$I$2:$I$16,MATCH(G94,'Appendix 1 Rules'!$A$2:$A$16))))+(IF(Z94="",0,INDEX('Appendix 1 Rules'!$J$2:$J$16,MATCH(G94,'Appendix 1 Rules'!$A$2:$A$16))))+(IF(AB94="",0,INDEX('Appendix 1 Rules'!$K$2:$K$16,MATCH(G94,'Appendix 1 Rules'!$A$2:$A$16))))+(IF(AD94="",0,INDEX('Appendix 1 Rules'!$L$2:$L$16,MATCH(G94,'Appendix 1 Rules'!$A$2:$A$16))))+(IF(AF94="",0,INDEX('Appendix 1 Rules'!$M$2:$M$16,MATCH(G94,'Appendix 1 Rules'!$A$2:$A$16))))+IF(G94="b1",VLOOKUP(G94,'Appendix 1 Rules'!$A$1:$N$16,14))+IF(G94="b2",VLOOKUP(G94,'Appendix 1 Rules'!$A$1:$N$16,14))+IF(G94="d",VLOOKUP(G94,'Appendix 1 Rules'!$A$1:$N$16,14))+IF(G94="f1",VLOOKUP(G94,'Appendix 1 Rules'!$A$1:$N$16,14))+IF(G94="f2",VLOOKUP(G94,'Appendix 1 Rules'!$A$1:$N$16,14))+IF(G94="g",VLOOKUP(G94,'Appendix 1 Rules'!$A$1:$N$16,14))+IF(G94="h",VLOOKUP(G94,'Appendix 1 Rules'!$A$1:$N$16,14))+IF(G94="i1",VLOOKUP(G94,'Appendix 1 Rules'!$A$1:$N$16,14))+IF(G94="i2",VLOOKUP(G94,'Appendix 1 Rules'!$A$1:$N$16,14))+IF(G94="j",VLOOKUP(G94,'Appendix 1 Rules'!$A$1:$N$16,14))+IF(G94="k",VLOOKUP(G94,'Appendix 1 Rules'!$A$1:$N$16,14)))</f>
        <v/>
      </c>
      <c r="I94" s="52" t="str">
        <f>IF(G94="","",IF(OR(G94="b1",G94="b2",G94="d",G94="f1",G94="f2",G94="h",G94="i1",G94="i2",G94="j",G94="k"),MIN(H94,VLOOKUP(G94,'Appx 1 (Res) Rules'!$A:$D,4,0)),MIN(H94,VLOOKUP(G94,'Appx 1 (Res) Rules'!$A:$D,4,0),SUMPRODUCT(IF(J94="",0,INDEX('Appendix 1 Rules'!$B$2:$B$16,MATCH(G94,'Appendix 1 Rules'!$A$2:$A$16))))+(IF(L94="",0,INDEX('Appendix 1 Rules'!$C$2:$C$16,MATCH(G94,'Appendix 1 Rules'!$A$2:$A$16))))+(IF(N94="",0,INDEX('Appendix 1 Rules'!$D$2:$D$16,MATCH(G94,'Appendix 1 Rules'!$A$2:$A$16))))+(IF(P94="",0,INDEX('Appendix 1 Rules'!$E$2:$E$16,MATCH(G94,'Appendix 1 Rules'!$A$2:$A$16))))+(IF(R94="",0,INDEX('Appendix 1 Rules'!$F$2:$F$16,MATCH(G94,'Appendix 1 Rules'!$A$2:$A$16))))+(IF(T94="",0,INDEX('Appendix 1 Rules'!$G$2:$G$16,MATCH(G94,'Appendix 1 Rules'!$A$2:$A$16))))+(IF(V94="",0,INDEX('Appendix 1 Rules'!$H$2:$H$16,MATCH(G94,'Appendix 1 Rules'!$A$2:$A$16))))+(IF(X94="",0,INDEX('Appendix 1 Rules'!$I$2:$I$16,MATCH(G94,'Appendix 1 Rules'!$A$2:$A$16))))+(IF(Z94="",0,INDEX('Appendix 1 Rules'!$J$2:$J$16,MATCH(G94,'Appendix 1 Rules'!$A$2:$A$16))))+(IF(AB94="",0,INDEX('Appendix 1 Rules'!$K$2:$K$16,MATCH(G94,'Appendix 1 Rules'!$A$2:$A$16))))+(IF(AD94="",0,INDEX('Appendix 1 Rules'!$L$2:$L$16,MATCH(G94,'Appendix 1 Rules'!$A$2:$A$16))))+(IF(AF94="",0,INDEX('Appendix 1 Rules'!$M$2:$M$16,MATCH(G94,'Appendix 1 Rules'!$A$2:$A$16))))+IF(G94="b1",VLOOKUP(G94,'Appendix 1 Rules'!$A$1:$N$16,14))+IF(G94="b2",VLOOKUP(G94,'Appendix 1 Rules'!$A$1:$N$16,14))+IF(G94="d",VLOOKUP(G94,'Appendix 1 Rules'!$A$1:$N$16,14))+IF(G94="f1",VLOOKUP(G94,'Appendix 1 Rules'!$A$1:$N$16,14))+IF(G94="f2",VLOOKUP(G94,'Appendix 1 Rules'!$A$1:$N$16,14))+IF(G94="g",VLOOKUP(G94,'Appendix 1 Rules'!$A$1:$N$16,14))+IF(G94="h",VLOOKUP(G94,'Appendix 1 Rules'!$A$1:$N$16,14))+IF(G94="i1",VLOOKUP(G94,'Appendix 1 Rules'!$A$1:$N$16,14))+IF(G94="i2",VLOOKUP(G94,'Appendix 1 Rules'!$A$1:$N$16,14))+IF(G94="j",VLOOKUP(G94,'Appendix 1 Rules'!$A$1:$N$16,14))+IF(G94="k",VLOOKUP(G94,'Appendix 1 Rules'!$A$1:$N$16,14)))))</f>
        <v/>
      </c>
      <c r="J94" s="10"/>
      <c r="K94" s="13"/>
      <c r="L94" s="10"/>
      <c r="M94" s="13"/>
      <c r="N94" s="10"/>
      <c r="O94" s="13"/>
      <c r="P94" s="10"/>
      <c r="Q94" s="13"/>
      <c r="R94" s="58"/>
      <c r="S94" s="13"/>
      <c r="T94" s="10"/>
      <c r="U94" s="13"/>
      <c r="V94" s="10"/>
      <c r="W94" s="13"/>
      <c r="X94" s="59"/>
      <c r="Y94" s="13"/>
      <c r="Z94" s="59"/>
      <c r="AA94" s="13"/>
      <c r="AB94" s="8"/>
      <c r="AC94" s="12"/>
      <c r="AD94" s="8"/>
      <c r="AE94" s="12"/>
      <c r="AF94" s="8"/>
      <c r="AG94" s="12"/>
    </row>
    <row r="95" spans="1:33" ht="18" customHeight="1" x14ac:dyDescent="0.2">
      <c r="B95" s="130"/>
      <c r="C95" s="9"/>
      <c r="D95" s="9"/>
      <c r="E95" s="50"/>
      <c r="F95" s="9"/>
      <c r="G95" s="8"/>
      <c r="H95" s="18" t="str">
        <f>IF(G95="","",SUMPRODUCT(IF(J95="",0,INDEX('Appendix 1 Rules'!$B$2:$B$16,MATCH(G95,'Appendix 1 Rules'!$A$2:$A$16))))+(IF(L95="",0,INDEX('Appendix 1 Rules'!$C$2:$C$16,MATCH(G95,'Appendix 1 Rules'!$A$2:$A$16))))+(IF(N95="",0,INDEX('Appendix 1 Rules'!$D$2:$D$16,MATCH(G95,'Appendix 1 Rules'!$A$2:$A$16))))+(IF(P95="",0,INDEX('Appendix 1 Rules'!$E$2:$E$16,MATCH(G95,'Appendix 1 Rules'!$A$2:$A$16))))+(IF(R95="",0,INDEX('Appendix 1 Rules'!$F$2:$F$16,MATCH(G95,'Appendix 1 Rules'!$A$2:$A$16))))+(IF(T95="",0,INDEX('Appendix 1 Rules'!$G$2:$G$16,MATCH(G95,'Appendix 1 Rules'!$A$2:$A$16))))+(IF(V95="",0,INDEX('Appendix 1 Rules'!$H$2:$H$16,MATCH(G95,'Appendix 1 Rules'!$A$2:$A$16))))+(IF(X95="",0,INDEX('Appendix 1 Rules'!$I$2:$I$16,MATCH(G95,'Appendix 1 Rules'!$A$2:$A$16))))+(IF(Z95="",0,INDEX('Appendix 1 Rules'!$J$2:$J$16,MATCH(G95,'Appendix 1 Rules'!$A$2:$A$16))))+(IF(AB95="",0,INDEX('Appendix 1 Rules'!$K$2:$K$16,MATCH(G95,'Appendix 1 Rules'!$A$2:$A$16))))+(IF(AD95="",0,INDEX('Appendix 1 Rules'!$L$2:$L$16,MATCH(G95,'Appendix 1 Rules'!$A$2:$A$16))))+(IF(AF95="",0,INDEX('Appendix 1 Rules'!$M$2:$M$16,MATCH(G95,'Appendix 1 Rules'!$A$2:$A$16))))+IF(G95="b1",VLOOKUP(G95,'Appendix 1 Rules'!$A$1:$N$16,14))+IF(G95="b2",VLOOKUP(G95,'Appendix 1 Rules'!$A$1:$N$16,14))+IF(G95="d",VLOOKUP(G95,'Appendix 1 Rules'!$A$1:$N$16,14))+IF(G95="f1",VLOOKUP(G95,'Appendix 1 Rules'!$A$1:$N$16,14))+IF(G95="f2",VLOOKUP(G95,'Appendix 1 Rules'!$A$1:$N$16,14))+IF(G95="g",VLOOKUP(G95,'Appendix 1 Rules'!$A$1:$N$16,14))+IF(G95="h",VLOOKUP(G95,'Appendix 1 Rules'!$A$1:$N$16,14))+IF(G95="i1",VLOOKUP(G95,'Appendix 1 Rules'!$A$1:$N$16,14))+IF(G95="i2",VLOOKUP(G95,'Appendix 1 Rules'!$A$1:$N$16,14))+IF(G95="j",VLOOKUP(G95,'Appendix 1 Rules'!$A$1:$N$16,14))+IF(G95="k",VLOOKUP(G95,'Appendix 1 Rules'!$A$1:$N$16,14)))</f>
        <v/>
      </c>
      <c r="I95" s="52" t="str">
        <f>IF(G95="","",IF(OR(G95="b1",G95="b2",G95="d",G95="f1",G95="f2",G95="h",G95="i1",G95="i2",G95="j",G95="k"),MIN(H95,VLOOKUP(G95,'Appx 1 (Res) Rules'!$A:$D,4,0)),MIN(H95,VLOOKUP(G95,'Appx 1 (Res) Rules'!$A:$D,4,0),SUMPRODUCT(IF(J95="",0,INDEX('Appendix 1 Rules'!$B$2:$B$16,MATCH(G95,'Appendix 1 Rules'!$A$2:$A$16))))+(IF(L95="",0,INDEX('Appendix 1 Rules'!$C$2:$C$16,MATCH(G95,'Appendix 1 Rules'!$A$2:$A$16))))+(IF(N95="",0,INDEX('Appendix 1 Rules'!$D$2:$D$16,MATCH(G95,'Appendix 1 Rules'!$A$2:$A$16))))+(IF(P95="",0,INDEX('Appendix 1 Rules'!$E$2:$E$16,MATCH(G95,'Appendix 1 Rules'!$A$2:$A$16))))+(IF(R95="",0,INDEX('Appendix 1 Rules'!$F$2:$F$16,MATCH(G95,'Appendix 1 Rules'!$A$2:$A$16))))+(IF(T95="",0,INDEX('Appendix 1 Rules'!$G$2:$G$16,MATCH(G95,'Appendix 1 Rules'!$A$2:$A$16))))+(IF(V95="",0,INDEX('Appendix 1 Rules'!$H$2:$H$16,MATCH(G95,'Appendix 1 Rules'!$A$2:$A$16))))+(IF(X95="",0,INDEX('Appendix 1 Rules'!$I$2:$I$16,MATCH(G95,'Appendix 1 Rules'!$A$2:$A$16))))+(IF(Z95="",0,INDEX('Appendix 1 Rules'!$J$2:$J$16,MATCH(G95,'Appendix 1 Rules'!$A$2:$A$16))))+(IF(AB95="",0,INDEX('Appendix 1 Rules'!$K$2:$K$16,MATCH(G95,'Appendix 1 Rules'!$A$2:$A$16))))+(IF(AD95="",0,INDEX('Appendix 1 Rules'!$L$2:$L$16,MATCH(G95,'Appendix 1 Rules'!$A$2:$A$16))))+(IF(AF95="",0,INDEX('Appendix 1 Rules'!$M$2:$M$16,MATCH(G95,'Appendix 1 Rules'!$A$2:$A$16))))+IF(G95="b1",VLOOKUP(G95,'Appendix 1 Rules'!$A$1:$N$16,14))+IF(G95="b2",VLOOKUP(G95,'Appendix 1 Rules'!$A$1:$N$16,14))+IF(G95="d",VLOOKUP(G95,'Appendix 1 Rules'!$A$1:$N$16,14))+IF(G95="f1",VLOOKUP(G95,'Appendix 1 Rules'!$A$1:$N$16,14))+IF(G95="f2",VLOOKUP(G95,'Appendix 1 Rules'!$A$1:$N$16,14))+IF(G95="g",VLOOKUP(G95,'Appendix 1 Rules'!$A$1:$N$16,14))+IF(G95="h",VLOOKUP(G95,'Appendix 1 Rules'!$A$1:$N$16,14))+IF(G95="i1",VLOOKUP(G95,'Appendix 1 Rules'!$A$1:$N$16,14))+IF(G95="i2",VLOOKUP(G95,'Appendix 1 Rules'!$A$1:$N$16,14))+IF(G95="j",VLOOKUP(G95,'Appendix 1 Rules'!$A$1:$N$16,14))+IF(G95="k",VLOOKUP(G95,'Appendix 1 Rules'!$A$1:$N$16,14)))))</f>
        <v/>
      </c>
      <c r="J95" s="11"/>
      <c r="K95" s="12"/>
      <c r="L95" s="11"/>
      <c r="M95" s="12"/>
      <c r="N95" s="11"/>
      <c r="O95" s="12"/>
      <c r="P95" s="11"/>
      <c r="Q95" s="12"/>
      <c r="R95" s="11"/>
      <c r="S95" s="12"/>
      <c r="T95" s="11"/>
      <c r="U95" s="12"/>
      <c r="V95" s="11"/>
      <c r="W95" s="12"/>
      <c r="X95" s="11"/>
      <c r="Y95" s="12"/>
      <c r="Z95" s="11"/>
      <c r="AA95" s="12"/>
      <c r="AB95" s="8"/>
      <c r="AC95" s="12"/>
      <c r="AD95" s="8"/>
      <c r="AE95" s="12"/>
      <c r="AF95" s="8"/>
      <c r="AG95" s="12"/>
    </row>
    <row r="96" spans="1:33" ht="18" customHeight="1" x14ac:dyDescent="0.2">
      <c r="B96" s="130"/>
      <c r="C96" s="9"/>
      <c r="D96" s="9"/>
      <c r="E96" s="50"/>
      <c r="F96" s="9"/>
      <c r="G96" s="8"/>
      <c r="H96" s="18" t="str">
        <f>IF(G96="","",SUMPRODUCT(IF(J96="",0,INDEX('Appendix 1 Rules'!$B$2:$B$16,MATCH(G96,'Appendix 1 Rules'!$A$2:$A$16))))+(IF(L96="",0,INDEX('Appendix 1 Rules'!$C$2:$C$16,MATCH(G96,'Appendix 1 Rules'!$A$2:$A$16))))+(IF(N96="",0,INDEX('Appendix 1 Rules'!$D$2:$D$16,MATCH(G96,'Appendix 1 Rules'!$A$2:$A$16))))+(IF(P96="",0,INDEX('Appendix 1 Rules'!$E$2:$E$16,MATCH(G96,'Appendix 1 Rules'!$A$2:$A$16))))+(IF(R96="",0,INDEX('Appendix 1 Rules'!$F$2:$F$16,MATCH(G96,'Appendix 1 Rules'!$A$2:$A$16))))+(IF(T96="",0,INDEX('Appendix 1 Rules'!$G$2:$G$16,MATCH(G96,'Appendix 1 Rules'!$A$2:$A$16))))+(IF(V96="",0,INDEX('Appendix 1 Rules'!$H$2:$H$16,MATCH(G96,'Appendix 1 Rules'!$A$2:$A$16))))+(IF(X96="",0,INDEX('Appendix 1 Rules'!$I$2:$I$16,MATCH(G96,'Appendix 1 Rules'!$A$2:$A$16))))+(IF(Z96="",0,INDEX('Appendix 1 Rules'!$J$2:$J$16,MATCH(G96,'Appendix 1 Rules'!$A$2:$A$16))))+(IF(AB96="",0,INDEX('Appendix 1 Rules'!$K$2:$K$16,MATCH(G96,'Appendix 1 Rules'!$A$2:$A$16))))+(IF(AD96="",0,INDEX('Appendix 1 Rules'!$L$2:$L$16,MATCH(G96,'Appendix 1 Rules'!$A$2:$A$16))))+(IF(AF96="",0,INDEX('Appendix 1 Rules'!$M$2:$M$16,MATCH(G96,'Appendix 1 Rules'!$A$2:$A$16))))+IF(G96="b1",VLOOKUP(G96,'Appendix 1 Rules'!$A$1:$N$16,14))+IF(G96="b2",VLOOKUP(G96,'Appendix 1 Rules'!$A$1:$N$16,14))+IF(G96="d",VLOOKUP(G96,'Appendix 1 Rules'!$A$1:$N$16,14))+IF(G96="f1",VLOOKUP(G96,'Appendix 1 Rules'!$A$1:$N$16,14))+IF(G96="f2",VLOOKUP(G96,'Appendix 1 Rules'!$A$1:$N$16,14))+IF(G96="g",VLOOKUP(G96,'Appendix 1 Rules'!$A$1:$N$16,14))+IF(G96="h",VLOOKUP(G96,'Appendix 1 Rules'!$A$1:$N$16,14))+IF(G96="i1",VLOOKUP(G96,'Appendix 1 Rules'!$A$1:$N$16,14))+IF(G96="i2",VLOOKUP(G96,'Appendix 1 Rules'!$A$1:$N$16,14))+IF(G96="j",VLOOKUP(G96,'Appendix 1 Rules'!$A$1:$N$16,14))+IF(G96="k",VLOOKUP(G96,'Appendix 1 Rules'!$A$1:$N$16,14)))</f>
        <v/>
      </c>
      <c r="I96" s="52" t="str">
        <f>IF(G96="","",IF(OR(G96="b1",G96="b2",G96="d",G96="f1",G96="f2",G96="h",G96="i1",G96="i2",G96="j",G96="k"),MIN(H96,VLOOKUP(G96,'Appx 1 (Res) Rules'!$A:$D,4,0)),MIN(H96,VLOOKUP(G96,'Appx 1 (Res) Rules'!$A:$D,4,0),SUMPRODUCT(IF(J96="",0,INDEX('Appendix 1 Rules'!$B$2:$B$16,MATCH(G96,'Appendix 1 Rules'!$A$2:$A$16))))+(IF(L96="",0,INDEX('Appendix 1 Rules'!$C$2:$C$16,MATCH(G96,'Appendix 1 Rules'!$A$2:$A$16))))+(IF(N96="",0,INDEX('Appendix 1 Rules'!$D$2:$D$16,MATCH(G96,'Appendix 1 Rules'!$A$2:$A$16))))+(IF(P96="",0,INDEX('Appendix 1 Rules'!$E$2:$E$16,MATCH(G96,'Appendix 1 Rules'!$A$2:$A$16))))+(IF(R96="",0,INDEX('Appendix 1 Rules'!$F$2:$F$16,MATCH(G96,'Appendix 1 Rules'!$A$2:$A$16))))+(IF(T96="",0,INDEX('Appendix 1 Rules'!$G$2:$G$16,MATCH(G96,'Appendix 1 Rules'!$A$2:$A$16))))+(IF(V96="",0,INDEX('Appendix 1 Rules'!$H$2:$H$16,MATCH(G96,'Appendix 1 Rules'!$A$2:$A$16))))+(IF(X96="",0,INDEX('Appendix 1 Rules'!$I$2:$I$16,MATCH(G96,'Appendix 1 Rules'!$A$2:$A$16))))+(IF(Z96="",0,INDEX('Appendix 1 Rules'!$J$2:$J$16,MATCH(G96,'Appendix 1 Rules'!$A$2:$A$16))))+(IF(AB96="",0,INDEX('Appendix 1 Rules'!$K$2:$K$16,MATCH(G96,'Appendix 1 Rules'!$A$2:$A$16))))+(IF(AD96="",0,INDEX('Appendix 1 Rules'!$L$2:$L$16,MATCH(G96,'Appendix 1 Rules'!$A$2:$A$16))))+(IF(AF96="",0,INDEX('Appendix 1 Rules'!$M$2:$M$16,MATCH(G96,'Appendix 1 Rules'!$A$2:$A$16))))+IF(G96="b1",VLOOKUP(G96,'Appendix 1 Rules'!$A$1:$N$16,14))+IF(G96="b2",VLOOKUP(G96,'Appendix 1 Rules'!$A$1:$N$16,14))+IF(G96="d",VLOOKUP(G96,'Appendix 1 Rules'!$A$1:$N$16,14))+IF(G96="f1",VLOOKUP(G96,'Appendix 1 Rules'!$A$1:$N$16,14))+IF(G96="f2",VLOOKUP(G96,'Appendix 1 Rules'!$A$1:$N$16,14))+IF(G96="g",VLOOKUP(G96,'Appendix 1 Rules'!$A$1:$N$16,14))+IF(G96="h",VLOOKUP(G96,'Appendix 1 Rules'!$A$1:$N$16,14))+IF(G96="i1",VLOOKUP(G96,'Appendix 1 Rules'!$A$1:$N$16,14))+IF(G96="i2",VLOOKUP(G96,'Appendix 1 Rules'!$A$1:$N$16,14))+IF(G96="j",VLOOKUP(G96,'Appendix 1 Rules'!$A$1:$N$16,14))+IF(G96="k",VLOOKUP(G96,'Appendix 1 Rules'!$A$1:$N$16,14)))))</f>
        <v/>
      </c>
      <c r="J96" s="10"/>
      <c r="K96" s="13"/>
      <c r="L96" s="10"/>
      <c r="M96" s="13"/>
      <c r="N96" s="10"/>
      <c r="O96" s="13"/>
      <c r="P96" s="10"/>
      <c r="Q96" s="13"/>
      <c r="R96" s="58"/>
      <c r="S96" s="13"/>
      <c r="T96" s="10"/>
      <c r="U96" s="13"/>
      <c r="V96" s="10"/>
      <c r="W96" s="13"/>
      <c r="X96" s="59"/>
      <c r="Y96" s="13"/>
      <c r="Z96" s="59"/>
      <c r="AA96" s="13"/>
      <c r="AB96" s="8"/>
      <c r="AC96" s="12"/>
      <c r="AD96" s="8"/>
      <c r="AE96" s="12"/>
      <c r="AF96" s="8"/>
      <c r="AG96" s="12"/>
    </row>
    <row r="97" spans="2:33" ht="18" customHeight="1" x14ac:dyDescent="0.2">
      <c r="B97" s="130"/>
      <c r="C97" s="9"/>
      <c r="D97" s="9"/>
      <c r="E97" s="50"/>
      <c r="F97" s="9"/>
      <c r="G97" s="8"/>
      <c r="H97" s="18" t="str">
        <f>IF(G97="","",SUMPRODUCT(IF(J97="",0,INDEX('Appendix 1 Rules'!$B$2:$B$16,MATCH(G97,'Appendix 1 Rules'!$A$2:$A$16))))+(IF(L97="",0,INDEX('Appendix 1 Rules'!$C$2:$C$16,MATCH(G97,'Appendix 1 Rules'!$A$2:$A$16))))+(IF(N97="",0,INDEX('Appendix 1 Rules'!$D$2:$D$16,MATCH(G97,'Appendix 1 Rules'!$A$2:$A$16))))+(IF(P97="",0,INDEX('Appendix 1 Rules'!$E$2:$E$16,MATCH(G97,'Appendix 1 Rules'!$A$2:$A$16))))+(IF(R97="",0,INDEX('Appendix 1 Rules'!$F$2:$F$16,MATCH(G97,'Appendix 1 Rules'!$A$2:$A$16))))+(IF(T97="",0,INDEX('Appendix 1 Rules'!$G$2:$G$16,MATCH(G97,'Appendix 1 Rules'!$A$2:$A$16))))+(IF(V97="",0,INDEX('Appendix 1 Rules'!$H$2:$H$16,MATCH(G97,'Appendix 1 Rules'!$A$2:$A$16))))+(IF(X97="",0,INDEX('Appendix 1 Rules'!$I$2:$I$16,MATCH(G97,'Appendix 1 Rules'!$A$2:$A$16))))+(IF(Z97="",0,INDEX('Appendix 1 Rules'!$J$2:$J$16,MATCH(G97,'Appendix 1 Rules'!$A$2:$A$16))))+(IF(AB97="",0,INDEX('Appendix 1 Rules'!$K$2:$K$16,MATCH(G97,'Appendix 1 Rules'!$A$2:$A$16))))+(IF(AD97="",0,INDEX('Appendix 1 Rules'!$L$2:$L$16,MATCH(G97,'Appendix 1 Rules'!$A$2:$A$16))))+(IF(AF97="",0,INDEX('Appendix 1 Rules'!$M$2:$M$16,MATCH(G97,'Appendix 1 Rules'!$A$2:$A$16))))+IF(G97="b1",VLOOKUP(G97,'Appendix 1 Rules'!$A$1:$N$16,14))+IF(G97="b2",VLOOKUP(G97,'Appendix 1 Rules'!$A$1:$N$16,14))+IF(G97="d",VLOOKUP(G97,'Appendix 1 Rules'!$A$1:$N$16,14))+IF(G97="f1",VLOOKUP(G97,'Appendix 1 Rules'!$A$1:$N$16,14))+IF(G97="f2",VLOOKUP(G97,'Appendix 1 Rules'!$A$1:$N$16,14))+IF(G97="g",VLOOKUP(G97,'Appendix 1 Rules'!$A$1:$N$16,14))+IF(G97="h",VLOOKUP(G97,'Appendix 1 Rules'!$A$1:$N$16,14))+IF(G97="i1",VLOOKUP(G97,'Appendix 1 Rules'!$A$1:$N$16,14))+IF(G97="i2",VLOOKUP(G97,'Appendix 1 Rules'!$A$1:$N$16,14))+IF(G97="j",VLOOKUP(G97,'Appendix 1 Rules'!$A$1:$N$16,14))+IF(G97="k",VLOOKUP(G97,'Appendix 1 Rules'!$A$1:$N$16,14)))</f>
        <v/>
      </c>
      <c r="I97" s="52" t="str">
        <f>IF(G97="","",IF(OR(G97="b1",G97="b2",G97="d",G97="f1",G97="f2",G97="h",G97="i1",G97="i2",G97="j",G97="k"),MIN(H97,VLOOKUP(G97,'Appx 1 (Res) Rules'!$A:$D,4,0)),MIN(H97,VLOOKUP(G97,'Appx 1 (Res) Rules'!$A:$D,4,0),SUMPRODUCT(IF(J97="",0,INDEX('Appendix 1 Rules'!$B$2:$B$16,MATCH(G97,'Appendix 1 Rules'!$A$2:$A$16))))+(IF(L97="",0,INDEX('Appendix 1 Rules'!$C$2:$C$16,MATCH(G97,'Appendix 1 Rules'!$A$2:$A$16))))+(IF(N97="",0,INDEX('Appendix 1 Rules'!$D$2:$D$16,MATCH(G97,'Appendix 1 Rules'!$A$2:$A$16))))+(IF(P97="",0,INDEX('Appendix 1 Rules'!$E$2:$E$16,MATCH(G97,'Appendix 1 Rules'!$A$2:$A$16))))+(IF(R97="",0,INDEX('Appendix 1 Rules'!$F$2:$F$16,MATCH(G97,'Appendix 1 Rules'!$A$2:$A$16))))+(IF(T97="",0,INDEX('Appendix 1 Rules'!$G$2:$G$16,MATCH(G97,'Appendix 1 Rules'!$A$2:$A$16))))+(IF(V97="",0,INDEX('Appendix 1 Rules'!$H$2:$H$16,MATCH(G97,'Appendix 1 Rules'!$A$2:$A$16))))+(IF(X97="",0,INDEX('Appendix 1 Rules'!$I$2:$I$16,MATCH(G97,'Appendix 1 Rules'!$A$2:$A$16))))+(IF(Z97="",0,INDEX('Appendix 1 Rules'!$J$2:$J$16,MATCH(G97,'Appendix 1 Rules'!$A$2:$A$16))))+(IF(AB97="",0,INDEX('Appendix 1 Rules'!$K$2:$K$16,MATCH(G97,'Appendix 1 Rules'!$A$2:$A$16))))+(IF(AD97="",0,INDEX('Appendix 1 Rules'!$L$2:$L$16,MATCH(G97,'Appendix 1 Rules'!$A$2:$A$16))))+(IF(AF97="",0,INDEX('Appendix 1 Rules'!$M$2:$M$16,MATCH(G97,'Appendix 1 Rules'!$A$2:$A$16))))+IF(G97="b1",VLOOKUP(G97,'Appendix 1 Rules'!$A$1:$N$16,14))+IF(G97="b2",VLOOKUP(G97,'Appendix 1 Rules'!$A$1:$N$16,14))+IF(G97="d",VLOOKUP(G97,'Appendix 1 Rules'!$A$1:$N$16,14))+IF(G97="f1",VLOOKUP(G97,'Appendix 1 Rules'!$A$1:$N$16,14))+IF(G97="f2",VLOOKUP(G97,'Appendix 1 Rules'!$A$1:$N$16,14))+IF(G97="g",VLOOKUP(G97,'Appendix 1 Rules'!$A$1:$N$16,14))+IF(G97="h",VLOOKUP(G97,'Appendix 1 Rules'!$A$1:$N$16,14))+IF(G97="i1",VLOOKUP(G97,'Appendix 1 Rules'!$A$1:$N$16,14))+IF(G97="i2",VLOOKUP(G97,'Appendix 1 Rules'!$A$1:$N$16,14))+IF(G97="j",VLOOKUP(G97,'Appendix 1 Rules'!$A$1:$N$16,14))+IF(G97="k",VLOOKUP(G97,'Appendix 1 Rules'!$A$1:$N$16,14)))))</f>
        <v/>
      </c>
      <c r="J97" s="11"/>
      <c r="K97" s="12"/>
      <c r="L97" s="11"/>
      <c r="M97" s="12"/>
      <c r="N97" s="11"/>
      <c r="O97" s="12"/>
      <c r="P97" s="11"/>
      <c r="Q97" s="12"/>
      <c r="R97" s="11"/>
      <c r="S97" s="12"/>
      <c r="T97" s="11"/>
      <c r="U97" s="12"/>
      <c r="V97" s="11"/>
      <c r="W97" s="12"/>
      <c r="X97" s="11"/>
      <c r="Y97" s="12"/>
      <c r="Z97" s="11"/>
      <c r="AA97" s="12"/>
      <c r="AB97" s="8"/>
      <c r="AC97" s="12"/>
      <c r="AD97" s="8"/>
      <c r="AE97" s="12"/>
      <c r="AF97" s="8"/>
      <c r="AG97" s="12"/>
    </row>
    <row r="98" spans="2:33" ht="18" customHeight="1" x14ac:dyDescent="0.2">
      <c r="B98" s="130"/>
      <c r="C98" s="9"/>
      <c r="D98" s="9"/>
      <c r="E98" s="50"/>
      <c r="F98" s="9"/>
      <c r="G98" s="8"/>
      <c r="H98" s="18" t="str">
        <f>IF(G98="","",SUMPRODUCT(IF(J98="",0,INDEX('Appendix 1 Rules'!$B$2:$B$16,MATCH(G98,'Appendix 1 Rules'!$A$2:$A$16))))+(IF(L98="",0,INDEX('Appendix 1 Rules'!$C$2:$C$16,MATCH(G98,'Appendix 1 Rules'!$A$2:$A$16))))+(IF(N98="",0,INDEX('Appendix 1 Rules'!$D$2:$D$16,MATCH(G98,'Appendix 1 Rules'!$A$2:$A$16))))+(IF(P98="",0,INDEX('Appendix 1 Rules'!$E$2:$E$16,MATCH(G98,'Appendix 1 Rules'!$A$2:$A$16))))+(IF(R98="",0,INDEX('Appendix 1 Rules'!$F$2:$F$16,MATCH(G98,'Appendix 1 Rules'!$A$2:$A$16))))+(IF(T98="",0,INDEX('Appendix 1 Rules'!$G$2:$G$16,MATCH(G98,'Appendix 1 Rules'!$A$2:$A$16))))+(IF(V98="",0,INDEX('Appendix 1 Rules'!$H$2:$H$16,MATCH(G98,'Appendix 1 Rules'!$A$2:$A$16))))+(IF(X98="",0,INDEX('Appendix 1 Rules'!$I$2:$I$16,MATCH(G98,'Appendix 1 Rules'!$A$2:$A$16))))+(IF(Z98="",0,INDEX('Appendix 1 Rules'!$J$2:$J$16,MATCH(G98,'Appendix 1 Rules'!$A$2:$A$16))))+(IF(AB98="",0,INDEX('Appendix 1 Rules'!$K$2:$K$16,MATCH(G98,'Appendix 1 Rules'!$A$2:$A$16))))+(IF(AD98="",0,INDEX('Appendix 1 Rules'!$L$2:$L$16,MATCH(G98,'Appendix 1 Rules'!$A$2:$A$16))))+(IF(AF98="",0,INDEX('Appendix 1 Rules'!$M$2:$M$16,MATCH(G98,'Appendix 1 Rules'!$A$2:$A$16))))+IF(G98="b1",VLOOKUP(G98,'Appendix 1 Rules'!$A$1:$N$16,14))+IF(G98="b2",VLOOKUP(G98,'Appendix 1 Rules'!$A$1:$N$16,14))+IF(G98="d",VLOOKUP(G98,'Appendix 1 Rules'!$A$1:$N$16,14))+IF(G98="f1",VLOOKUP(G98,'Appendix 1 Rules'!$A$1:$N$16,14))+IF(G98="f2",VLOOKUP(G98,'Appendix 1 Rules'!$A$1:$N$16,14))+IF(G98="g",VLOOKUP(G98,'Appendix 1 Rules'!$A$1:$N$16,14))+IF(G98="h",VLOOKUP(G98,'Appendix 1 Rules'!$A$1:$N$16,14))+IF(G98="i1",VLOOKUP(G98,'Appendix 1 Rules'!$A$1:$N$16,14))+IF(G98="i2",VLOOKUP(G98,'Appendix 1 Rules'!$A$1:$N$16,14))+IF(G98="j",VLOOKUP(G98,'Appendix 1 Rules'!$A$1:$N$16,14))+IF(G98="k",VLOOKUP(G98,'Appendix 1 Rules'!$A$1:$N$16,14)))</f>
        <v/>
      </c>
      <c r="I98" s="52" t="str">
        <f>IF(G98="","",IF(OR(G98="b1",G98="b2",G98="d",G98="f1",G98="f2",G98="h",G98="i1",G98="i2",G98="j",G98="k"),MIN(H98,VLOOKUP(G98,'Appx 1 (Res) Rules'!$A:$D,4,0)),MIN(H98,VLOOKUP(G98,'Appx 1 (Res) Rules'!$A:$D,4,0),SUMPRODUCT(IF(J98="",0,INDEX('Appendix 1 Rules'!$B$2:$B$16,MATCH(G98,'Appendix 1 Rules'!$A$2:$A$16))))+(IF(L98="",0,INDEX('Appendix 1 Rules'!$C$2:$C$16,MATCH(G98,'Appendix 1 Rules'!$A$2:$A$16))))+(IF(N98="",0,INDEX('Appendix 1 Rules'!$D$2:$D$16,MATCH(G98,'Appendix 1 Rules'!$A$2:$A$16))))+(IF(P98="",0,INDEX('Appendix 1 Rules'!$E$2:$E$16,MATCH(G98,'Appendix 1 Rules'!$A$2:$A$16))))+(IF(R98="",0,INDEX('Appendix 1 Rules'!$F$2:$F$16,MATCH(G98,'Appendix 1 Rules'!$A$2:$A$16))))+(IF(T98="",0,INDEX('Appendix 1 Rules'!$G$2:$G$16,MATCH(G98,'Appendix 1 Rules'!$A$2:$A$16))))+(IF(V98="",0,INDEX('Appendix 1 Rules'!$H$2:$H$16,MATCH(G98,'Appendix 1 Rules'!$A$2:$A$16))))+(IF(X98="",0,INDEX('Appendix 1 Rules'!$I$2:$I$16,MATCH(G98,'Appendix 1 Rules'!$A$2:$A$16))))+(IF(Z98="",0,INDEX('Appendix 1 Rules'!$J$2:$J$16,MATCH(G98,'Appendix 1 Rules'!$A$2:$A$16))))+(IF(AB98="",0,INDEX('Appendix 1 Rules'!$K$2:$K$16,MATCH(G98,'Appendix 1 Rules'!$A$2:$A$16))))+(IF(AD98="",0,INDEX('Appendix 1 Rules'!$L$2:$L$16,MATCH(G98,'Appendix 1 Rules'!$A$2:$A$16))))+(IF(AF98="",0,INDEX('Appendix 1 Rules'!$M$2:$M$16,MATCH(G98,'Appendix 1 Rules'!$A$2:$A$16))))+IF(G98="b1",VLOOKUP(G98,'Appendix 1 Rules'!$A$1:$N$16,14))+IF(G98="b2",VLOOKUP(G98,'Appendix 1 Rules'!$A$1:$N$16,14))+IF(G98="d",VLOOKUP(G98,'Appendix 1 Rules'!$A$1:$N$16,14))+IF(G98="f1",VLOOKUP(G98,'Appendix 1 Rules'!$A$1:$N$16,14))+IF(G98="f2",VLOOKUP(G98,'Appendix 1 Rules'!$A$1:$N$16,14))+IF(G98="g",VLOOKUP(G98,'Appendix 1 Rules'!$A$1:$N$16,14))+IF(G98="h",VLOOKUP(G98,'Appendix 1 Rules'!$A$1:$N$16,14))+IF(G98="i1",VLOOKUP(G98,'Appendix 1 Rules'!$A$1:$N$16,14))+IF(G98="i2",VLOOKUP(G98,'Appendix 1 Rules'!$A$1:$N$16,14))+IF(G98="j",VLOOKUP(G98,'Appendix 1 Rules'!$A$1:$N$16,14))+IF(G98="k",VLOOKUP(G98,'Appendix 1 Rules'!$A$1:$N$16,14)))))</f>
        <v/>
      </c>
      <c r="J98" s="10"/>
      <c r="K98" s="13"/>
      <c r="L98" s="10"/>
      <c r="M98" s="13"/>
      <c r="N98" s="10"/>
      <c r="O98" s="13"/>
      <c r="P98" s="10"/>
      <c r="Q98" s="13"/>
      <c r="R98" s="58"/>
      <c r="S98" s="13"/>
      <c r="T98" s="10"/>
      <c r="U98" s="13"/>
      <c r="V98" s="10"/>
      <c r="W98" s="13"/>
      <c r="X98" s="59"/>
      <c r="Y98" s="13"/>
      <c r="Z98" s="59"/>
      <c r="AA98" s="13"/>
      <c r="AB98" s="8"/>
      <c r="AC98" s="12"/>
      <c r="AD98" s="8"/>
      <c r="AE98" s="12"/>
      <c r="AF98" s="8"/>
      <c r="AG98" s="12"/>
    </row>
    <row r="99" spans="2:33" ht="18" customHeight="1" x14ac:dyDescent="0.2">
      <c r="B99" s="130"/>
      <c r="C99" s="9"/>
      <c r="D99" s="9"/>
      <c r="E99" s="50"/>
      <c r="F99" s="9"/>
      <c r="G99" s="8"/>
      <c r="H99" s="18" t="str">
        <f>IF(G99="","",SUMPRODUCT(IF(J99="",0,INDEX('Appendix 1 Rules'!$B$2:$B$16,MATCH(G99,'Appendix 1 Rules'!$A$2:$A$16))))+(IF(L99="",0,INDEX('Appendix 1 Rules'!$C$2:$C$16,MATCH(G99,'Appendix 1 Rules'!$A$2:$A$16))))+(IF(N99="",0,INDEX('Appendix 1 Rules'!$D$2:$D$16,MATCH(G99,'Appendix 1 Rules'!$A$2:$A$16))))+(IF(P99="",0,INDEX('Appendix 1 Rules'!$E$2:$E$16,MATCH(G99,'Appendix 1 Rules'!$A$2:$A$16))))+(IF(R99="",0,INDEX('Appendix 1 Rules'!$F$2:$F$16,MATCH(G99,'Appendix 1 Rules'!$A$2:$A$16))))+(IF(T99="",0,INDEX('Appendix 1 Rules'!$G$2:$G$16,MATCH(G99,'Appendix 1 Rules'!$A$2:$A$16))))+(IF(V99="",0,INDEX('Appendix 1 Rules'!$H$2:$H$16,MATCH(G99,'Appendix 1 Rules'!$A$2:$A$16))))+(IF(X99="",0,INDEX('Appendix 1 Rules'!$I$2:$I$16,MATCH(G99,'Appendix 1 Rules'!$A$2:$A$16))))+(IF(Z99="",0,INDEX('Appendix 1 Rules'!$J$2:$J$16,MATCH(G99,'Appendix 1 Rules'!$A$2:$A$16))))+(IF(AB99="",0,INDEX('Appendix 1 Rules'!$K$2:$K$16,MATCH(G99,'Appendix 1 Rules'!$A$2:$A$16))))+(IF(AD99="",0,INDEX('Appendix 1 Rules'!$L$2:$L$16,MATCH(G99,'Appendix 1 Rules'!$A$2:$A$16))))+(IF(AF99="",0,INDEX('Appendix 1 Rules'!$M$2:$M$16,MATCH(G99,'Appendix 1 Rules'!$A$2:$A$16))))+IF(G99="b1",VLOOKUP(G99,'Appendix 1 Rules'!$A$1:$N$16,14))+IF(G99="b2",VLOOKUP(G99,'Appendix 1 Rules'!$A$1:$N$16,14))+IF(G99="d",VLOOKUP(G99,'Appendix 1 Rules'!$A$1:$N$16,14))+IF(G99="f1",VLOOKUP(G99,'Appendix 1 Rules'!$A$1:$N$16,14))+IF(G99="f2",VLOOKUP(G99,'Appendix 1 Rules'!$A$1:$N$16,14))+IF(G99="g",VLOOKUP(G99,'Appendix 1 Rules'!$A$1:$N$16,14))+IF(G99="h",VLOOKUP(G99,'Appendix 1 Rules'!$A$1:$N$16,14))+IF(G99="i1",VLOOKUP(G99,'Appendix 1 Rules'!$A$1:$N$16,14))+IF(G99="i2",VLOOKUP(G99,'Appendix 1 Rules'!$A$1:$N$16,14))+IF(G99="j",VLOOKUP(G99,'Appendix 1 Rules'!$A$1:$N$16,14))+IF(G99="k",VLOOKUP(G99,'Appendix 1 Rules'!$A$1:$N$16,14)))</f>
        <v/>
      </c>
      <c r="I99" s="52" t="str">
        <f>IF(G99="","",IF(OR(G99="b1",G99="b2",G99="d",G99="f1",G99="f2",G99="h",G99="i1",G99="i2",G99="j",G99="k"),MIN(H99,VLOOKUP(G99,'Appx 1 (Res) Rules'!$A:$D,4,0)),MIN(H99,VLOOKUP(G99,'Appx 1 (Res) Rules'!$A:$D,4,0),SUMPRODUCT(IF(J99="",0,INDEX('Appendix 1 Rules'!$B$2:$B$16,MATCH(G99,'Appendix 1 Rules'!$A$2:$A$16))))+(IF(L99="",0,INDEX('Appendix 1 Rules'!$C$2:$C$16,MATCH(G99,'Appendix 1 Rules'!$A$2:$A$16))))+(IF(N99="",0,INDEX('Appendix 1 Rules'!$D$2:$D$16,MATCH(G99,'Appendix 1 Rules'!$A$2:$A$16))))+(IF(P99="",0,INDEX('Appendix 1 Rules'!$E$2:$E$16,MATCH(G99,'Appendix 1 Rules'!$A$2:$A$16))))+(IF(R99="",0,INDEX('Appendix 1 Rules'!$F$2:$F$16,MATCH(G99,'Appendix 1 Rules'!$A$2:$A$16))))+(IF(T99="",0,INDEX('Appendix 1 Rules'!$G$2:$G$16,MATCH(G99,'Appendix 1 Rules'!$A$2:$A$16))))+(IF(V99="",0,INDEX('Appendix 1 Rules'!$H$2:$H$16,MATCH(G99,'Appendix 1 Rules'!$A$2:$A$16))))+(IF(X99="",0,INDEX('Appendix 1 Rules'!$I$2:$I$16,MATCH(G99,'Appendix 1 Rules'!$A$2:$A$16))))+(IF(Z99="",0,INDEX('Appendix 1 Rules'!$J$2:$J$16,MATCH(G99,'Appendix 1 Rules'!$A$2:$A$16))))+(IF(AB99="",0,INDEX('Appendix 1 Rules'!$K$2:$K$16,MATCH(G99,'Appendix 1 Rules'!$A$2:$A$16))))+(IF(AD99="",0,INDEX('Appendix 1 Rules'!$L$2:$L$16,MATCH(G99,'Appendix 1 Rules'!$A$2:$A$16))))+(IF(AF99="",0,INDEX('Appendix 1 Rules'!$M$2:$M$16,MATCH(G99,'Appendix 1 Rules'!$A$2:$A$16))))+IF(G99="b1",VLOOKUP(G99,'Appendix 1 Rules'!$A$1:$N$16,14))+IF(G99="b2",VLOOKUP(G99,'Appendix 1 Rules'!$A$1:$N$16,14))+IF(G99="d",VLOOKUP(G99,'Appendix 1 Rules'!$A$1:$N$16,14))+IF(G99="f1",VLOOKUP(G99,'Appendix 1 Rules'!$A$1:$N$16,14))+IF(G99="f2",VLOOKUP(G99,'Appendix 1 Rules'!$A$1:$N$16,14))+IF(G99="g",VLOOKUP(G99,'Appendix 1 Rules'!$A$1:$N$16,14))+IF(G99="h",VLOOKUP(G99,'Appendix 1 Rules'!$A$1:$N$16,14))+IF(G99="i1",VLOOKUP(G99,'Appendix 1 Rules'!$A$1:$N$16,14))+IF(G99="i2",VLOOKUP(G99,'Appendix 1 Rules'!$A$1:$N$16,14))+IF(G99="j",VLOOKUP(G99,'Appendix 1 Rules'!$A$1:$N$16,14))+IF(G99="k",VLOOKUP(G99,'Appendix 1 Rules'!$A$1:$N$16,14)))))</f>
        <v/>
      </c>
      <c r="J99" s="11"/>
      <c r="K99" s="12"/>
      <c r="L99" s="11"/>
      <c r="M99" s="12"/>
      <c r="N99" s="11"/>
      <c r="O99" s="12"/>
      <c r="P99" s="11"/>
      <c r="Q99" s="12"/>
      <c r="R99" s="11"/>
      <c r="S99" s="12"/>
      <c r="T99" s="11"/>
      <c r="U99" s="12"/>
      <c r="V99" s="11"/>
      <c r="W99" s="12"/>
      <c r="X99" s="11"/>
      <c r="Y99" s="12"/>
      <c r="Z99" s="11"/>
      <c r="AA99" s="12"/>
      <c r="AB99" s="8"/>
      <c r="AC99" s="12"/>
      <c r="AD99" s="8"/>
      <c r="AE99" s="12"/>
      <c r="AF99" s="8"/>
      <c r="AG99" s="12"/>
    </row>
  </sheetData>
  <sheetProtection password="D039" sheet="1" objects="1" scenarios="1" formatCells="0" insertRows="0" sort="0"/>
  <mergeCells count="29">
    <mergeCell ref="B1:I1"/>
    <mergeCell ref="H8:H9"/>
    <mergeCell ref="Z2:AA8"/>
    <mergeCell ref="B2:F2"/>
    <mergeCell ref="G2:G7"/>
    <mergeCell ref="J2:K8"/>
    <mergeCell ref="L2:M8"/>
    <mergeCell ref="C8:C9"/>
    <mergeCell ref="E8:E9"/>
    <mergeCell ref="F8:F9"/>
    <mergeCell ref="D8:D9"/>
    <mergeCell ref="I8:I9"/>
    <mergeCell ref="B6:F6"/>
    <mergeCell ref="B7:F7"/>
    <mergeCell ref="J1:AG1"/>
    <mergeCell ref="AB2:AC8"/>
    <mergeCell ref="AD2:AE8"/>
    <mergeCell ref="AF2:AG8"/>
    <mergeCell ref="B3:F3"/>
    <mergeCell ref="B4:F4"/>
    <mergeCell ref="B5:F5"/>
    <mergeCell ref="B8:B9"/>
    <mergeCell ref="P2:Q8"/>
    <mergeCell ref="R2:S8"/>
    <mergeCell ref="T2:U8"/>
    <mergeCell ref="V2:W8"/>
    <mergeCell ref="X2:Y8"/>
    <mergeCell ref="N2:O8"/>
    <mergeCell ref="G8:G9"/>
  </mergeCells>
  <dataValidations count="1">
    <dataValidation type="list" allowBlank="1" showInputMessage="1" showErrorMessage="1" error="Please choose the appropriate rule from the drop down list. If you need helping choosing the correct rule, reference the rules tab (at the bottom of the screen)." prompt="You may be able to earn more hours then is listed here. Please reference the Rules tab (on the bottom of this screen) to see the total number of hours you can earn." sqref="G10:G99">
      <formula1>a1_hours</formula1>
    </dataValidation>
  </dataValidations>
  <pageMargins left="0.25" right="0.25" top="0.75" bottom="0.75" header="0.3" footer="0.3"/>
  <pageSetup orientation="landscape" r:id="rId1"/>
  <headerFooter scaleWithDoc="0">
    <oddFooter>&amp;C&amp;P of &amp;N</oddFooter>
  </headerFooter>
  <ignoredErrors>
    <ignoredError sqref="H13:H24 H25:H99 H10:H12"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Some rules may have hour ranges.  Please refer to the Appendix 1 Rules Tab for correct hour ranges.">
          <x14:formula1>
            <xm:f>'Appendix 1 Rules'!$A$2:$A$16</xm:f>
          </x14:formula1>
          <xm:sqref>G10:G99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90"/>
  <sheetViews>
    <sheetView workbookViewId="0"/>
  </sheetViews>
  <sheetFormatPr defaultRowHeight="12.75" x14ac:dyDescent="0.2"/>
  <cols>
    <col min="1" max="1" width="12.5703125" bestFit="1" customWidth="1"/>
    <col min="2" max="2" width="53.28515625" bestFit="1" customWidth="1"/>
    <col min="4" max="4" width="9.140625" style="51"/>
  </cols>
  <sheetData>
    <row r="1" spans="1:4" x14ac:dyDescent="0.2">
      <c r="A1" t="s">
        <v>175</v>
      </c>
      <c r="B1" t="s">
        <v>176</v>
      </c>
      <c r="C1" t="s">
        <v>6</v>
      </c>
      <c r="D1" s="51" t="s">
        <v>211</v>
      </c>
    </row>
    <row r="2" spans="1:4" ht="41.25" thickBot="1" x14ac:dyDescent="0.35">
      <c r="A2" s="23" t="s">
        <v>11</v>
      </c>
      <c r="B2" s="26" t="s">
        <v>118</v>
      </c>
      <c r="D2" s="51">
        <v>10</v>
      </c>
    </row>
    <row r="3" spans="1:4" x14ac:dyDescent="0.2">
      <c r="B3" s="19" t="s">
        <v>119</v>
      </c>
      <c r="C3" s="20" t="s">
        <v>6</v>
      </c>
    </row>
    <row r="4" spans="1:4" x14ac:dyDescent="0.2">
      <c r="B4" s="21" t="s">
        <v>120</v>
      </c>
      <c r="C4" s="42">
        <v>0.25</v>
      </c>
    </row>
    <row r="5" spans="1:4" x14ac:dyDescent="0.2">
      <c r="B5" s="21" t="s">
        <v>103</v>
      </c>
      <c r="C5" s="42">
        <v>0.5</v>
      </c>
    </row>
    <row r="6" spans="1:4" x14ac:dyDescent="0.2">
      <c r="B6" s="21" t="s">
        <v>121</v>
      </c>
      <c r="C6" s="42">
        <v>0.5</v>
      </c>
    </row>
    <row r="7" spans="1:4" x14ac:dyDescent="0.2">
      <c r="B7" s="24" t="s">
        <v>104</v>
      </c>
      <c r="C7" s="42">
        <v>0.5</v>
      </c>
    </row>
    <row r="8" spans="1:4" x14ac:dyDescent="0.2">
      <c r="B8" s="24" t="s">
        <v>105</v>
      </c>
      <c r="C8" s="42">
        <v>0.75</v>
      </c>
    </row>
    <row r="9" spans="1:4" x14ac:dyDescent="0.2">
      <c r="B9" s="24" t="s">
        <v>122</v>
      </c>
      <c r="C9" s="42">
        <v>0.5</v>
      </c>
    </row>
    <row r="10" spans="1:4" x14ac:dyDescent="0.2">
      <c r="B10" s="24" t="s">
        <v>106</v>
      </c>
      <c r="C10" s="42">
        <v>0.5</v>
      </c>
    </row>
    <row r="11" spans="1:4" x14ac:dyDescent="0.2">
      <c r="B11" s="24" t="s">
        <v>107</v>
      </c>
      <c r="C11" s="42">
        <v>2.5</v>
      </c>
    </row>
    <row r="12" spans="1:4" x14ac:dyDescent="0.2">
      <c r="B12" s="24" t="s">
        <v>108</v>
      </c>
      <c r="C12" s="42">
        <v>2.5</v>
      </c>
    </row>
    <row r="13" spans="1:4" x14ac:dyDescent="0.2">
      <c r="B13" s="24" t="s">
        <v>109</v>
      </c>
      <c r="C13" s="42">
        <v>0.25</v>
      </c>
    </row>
    <row r="14" spans="1:4" x14ac:dyDescent="0.2">
      <c r="B14" s="24" t="s">
        <v>110</v>
      </c>
      <c r="C14" s="42">
        <v>1.75</v>
      </c>
    </row>
    <row r="15" spans="1:4" ht="13.5" thickBot="1" x14ac:dyDescent="0.25">
      <c r="B15" s="25" t="s">
        <v>111</v>
      </c>
      <c r="C15" s="43">
        <v>0.5</v>
      </c>
    </row>
    <row r="17" spans="1:4" ht="41.25" thickBot="1" x14ac:dyDescent="0.35">
      <c r="A17" s="23" t="s">
        <v>12</v>
      </c>
      <c r="B17" s="26" t="s">
        <v>123</v>
      </c>
      <c r="D17" s="51">
        <v>10</v>
      </c>
    </row>
    <row r="18" spans="1:4" x14ac:dyDescent="0.2">
      <c r="B18" s="19" t="s">
        <v>119</v>
      </c>
      <c r="C18" s="20" t="s">
        <v>6</v>
      </c>
    </row>
    <row r="19" spans="1:4" x14ac:dyDescent="0.2">
      <c r="B19" s="21" t="s">
        <v>120</v>
      </c>
      <c r="C19" s="42">
        <v>0.25</v>
      </c>
    </row>
    <row r="20" spans="1:4" x14ac:dyDescent="0.2">
      <c r="B20" s="21" t="s">
        <v>103</v>
      </c>
      <c r="C20" s="42">
        <v>0.5</v>
      </c>
    </row>
    <row r="21" spans="1:4" x14ac:dyDescent="0.2">
      <c r="B21" s="21" t="s">
        <v>121</v>
      </c>
      <c r="C21" s="42">
        <v>0.75</v>
      </c>
    </row>
    <row r="22" spans="1:4" x14ac:dyDescent="0.2">
      <c r="B22" s="24" t="s">
        <v>104</v>
      </c>
      <c r="C22" s="42">
        <v>0.75</v>
      </c>
    </row>
    <row r="23" spans="1:4" x14ac:dyDescent="0.2">
      <c r="B23" s="24" t="s">
        <v>105</v>
      </c>
      <c r="C23" s="42">
        <v>0.75</v>
      </c>
    </row>
    <row r="24" spans="1:4" x14ac:dyDescent="0.2">
      <c r="B24" s="24" t="s">
        <v>122</v>
      </c>
      <c r="C24" s="42">
        <v>0.75</v>
      </c>
    </row>
    <row r="25" spans="1:4" x14ac:dyDescent="0.2">
      <c r="B25" s="24" t="s">
        <v>106</v>
      </c>
      <c r="C25" s="42">
        <v>0.75</v>
      </c>
    </row>
    <row r="26" spans="1:4" x14ac:dyDescent="0.2">
      <c r="B26" s="24" t="s">
        <v>107</v>
      </c>
      <c r="C26" s="42">
        <v>3</v>
      </c>
    </row>
    <row r="27" spans="1:4" x14ac:dyDescent="0.2">
      <c r="B27" s="24" t="s">
        <v>108</v>
      </c>
      <c r="C27" s="42">
        <v>3</v>
      </c>
    </row>
    <row r="28" spans="1:4" x14ac:dyDescent="0.2">
      <c r="B28" s="24" t="s">
        <v>109</v>
      </c>
      <c r="C28" s="42">
        <v>0.25</v>
      </c>
    </row>
    <row r="29" spans="1:4" x14ac:dyDescent="0.2">
      <c r="B29" s="24" t="s">
        <v>110</v>
      </c>
      <c r="C29" s="42">
        <v>2</v>
      </c>
    </row>
    <row r="30" spans="1:4" ht="13.5" thickBot="1" x14ac:dyDescent="0.25">
      <c r="B30" s="25" t="s">
        <v>111</v>
      </c>
      <c r="C30" s="43">
        <v>0.5</v>
      </c>
    </row>
    <row r="32" spans="1:4" ht="81.75" thickBot="1" x14ac:dyDescent="0.35">
      <c r="A32" s="23" t="s">
        <v>113</v>
      </c>
      <c r="B32" s="26" t="s">
        <v>189</v>
      </c>
    </row>
    <row r="33" spans="1:4" x14ac:dyDescent="0.2">
      <c r="B33" s="19" t="s">
        <v>119</v>
      </c>
      <c r="C33" s="20" t="s">
        <v>6</v>
      </c>
    </row>
    <row r="34" spans="1:4" ht="27" x14ac:dyDescent="0.3">
      <c r="A34" s="23" t="s">
        <v>13</v>
      </c>
      <c r="B34" s="31" t="s">
        <v>162</v>
      </c>
      <c r="C34" s="32" t="s">
        <v>160</v>
      </c>
      <c r="D34" s="51">
        <v>42</v>
      </c>
    </row>
    <row r="35" spans="1:4" ht="21" thickBot="1" x14ac:dyDescent="0.35">
      <c r="A35" s="23" t="s">
        <v>14</v>
      </c>
      <c r="B35" s="25" t="s">
        <v>161</v>
      </c>
      <c r="C35" s="22">
        <v>70</v>
      </c>
      <c r="D35" s="51">
        <v>70</v>
      </c>
    </row>
    <row r="37" spans="1:4" ht="21" thickBot="1" x14ac:dyDescent="0.35">
      <c r="A37" s="23" t="s">
        <v>35</v>
      </c>
      <c r="B37" s="23" t="s">
        <v>190</v>
      </c>
      <c r="D37" s="51">
        <v>11.75</v>
      </c>
    </row>
    <row r="38" spans="1:4" x14ac:dyDescent="0.2">
      <c r="B38" s="19" t="s">
        <v>119</v>
      </c>
      <c r="C38" s="20" t="s">
        <v>6</v>
      </c>
    </row>
    <row r="39" spans="1:4" x14ac:dyDescent="0.2">
      <c r="B39" s="21" t="s">
        <v>120</v>
      </c>
      <c r="C39" s="42">
        <v>0.25</v>
      </c>
    </row>
    <row r="40" spans="1:4" x14ac:dyDescent="0.2">
      <c r="B40" s="21" t="s">
        <v>103</v>
      </c>
      <c r="C40" s="42">
        <v>0.5</v>
      </c>
    </row>
    <row r="41" spans="1:4" x14ac:dyDescent="0.2">
      <c r="B41" s="21" t="s">
        <v>121</v>
      </c>
      <c r="C41" s="42">
        <v>0.5</v>
      </c>
    </row>
    <row r="42" spans="1:4" x14ac:dyDescent="0.2">
      <c r="B42" s="24" t="s">
        <v>104</v>
      </c>
      <c r="C42" s="42">
        <v>0.5</v>
      </c>
    </row>
    <row r="43" spans="1:4" x14ac:dyDescent="0.2">
      <c r="B43" s="24" t="s">
        <v>105</v>
      </c>
      <c r="C43" s="42">
        <v>0.75</v>
      </c>
    </row>
    <row r="44" spans="1:4" x14ac:dyDescent="0.2">
      <c r="B44" s="24" t="s">
        <v>122</v>
      </c>
      <c r="C44" s="42">
        <v>0.5</v>
      </c>
    </row>
    <row r="45" spans="1:4" x14ac:dyDescent="0.2">
      <c r="B45" s="24" t="s">
        <v>106</v>
      </c>
      <c r="C45" s="42">
        <v>0.5</v>
      </c>
    </row>
    <row r="46" spans="1:4" x14ac:dyDescent="0.2">
      <c r="B46" s="24" t="s">
        <v>107</v>
      </c>
      <c r="C46" s="42">
        <v>3</v>
      </c>
    </row>
    <row r="47" spans="1:4" x14ac:dyDescent="0.2">
      <c r="B47" s="24" t="s">
        <v>108</v>
      </c>
      <c r="C47" s="42">
        <v>3</v>
      </c>
    </row>
    <row r="48" spans="1:4" x14ac:dyDescent="0.2">
      <c r="B48" s="24" t="s">
        <v>109</v>
      </c>
      <c r="C48" s="42">
        <v>0.25</v>
      </c>
    </row>
    <row r="49" spans="1:4" x14ac:dyDescent="0.2">
      <c r="B49" s="24" t="s">
        <v>110</v>
      </c>
      <c r="C49" s="42">
        <v>2</v>
      </c>
    </row>
    <row r="50" spans="1:4" ht="13.5" thickBot="1" x14ac:dyDescent="0.25">
      <c r="B50" s="25" t="s">
        <v>111</v>
      </c>
      <c r="C50" s="43">
        <v>0.5</v>
      </c>
    </row>
    <row r="52" spans="1:4" ht="81" x14ac:dyDescent="0.3">
      <c r="A52" s="23" t="s">
        <v>36</v>
      </c>
      <c r="B52" s="48" t="s">
        <v>99</v>
      </c>
      <c r="C52" s="44" t="s">
        <v>186</v>
      </c>
      <c r="D52" s="51">
        <v>10</v>
      </c>
    </row>
    <row r="54" spans="1:4" ht="21" thickBot="1" x14ac:dyDescent="0.35">
      <c r="A54" s="23" t="s">
        <v>37</v>
      </c>
      <c r="B54" s="26" t="s">
        <v>163</v>
      </c>
      <c r="D54" s="51">
        <v>7</v>
      </c>
    </row>
    <row r="55" spans="1:4" x14ac:dyDescent="0.2">
      <c r="B55" s="19" t="s">
        <v>119</v>
      </c>
      <c r="C55" s="20" t="s">
        <v>6</v>
      </c>
    </row>
    <row r="56" spans="1:4" x14ac:dyDescent="0.2">
      <c r="B56" s="21" t="s">
        <v>120</v>
      </c>
      <c r="C56" s="42">
        <v>0.25</v>
      </c>
    </row>
    <row r="57" spans="1:4" x14ac:dyDescent="0.2">
      <c r="B57" s="21" t="s">
        <v>103</v>
      </c>
      <c r="C57" s="42">
        <v>0.5</v>
      </c>
    </row>
    <row r="58" spans="1:4" x14ac:dyDescent="0.2">
      <c r="B58" s="24" t="s">
        <v>164</v>
      </c>
      <c r="C58" s="45">
        <v>0.25</v>
      </c>
    </row>
    <row r="59" spans="1:4" x14ac:dyDescent="0.2">
      <c r="B59" s="24" t="s">
        <v>105</v>
      </c>
      <c r="C59" s="42">
        <v>0.75</v>
      </c>
    </row>
    <row r="60" spans="1:4" x14ac:dyDescent="0.2">
      <c r="B60" s="24" t="s">
        <v>108</v>
      </c>
      <c r="C60" s="46" t="s">
        <v>124</v>
      </c>
    </row>
    <row r="61" spans="1:4" x14ac:dyDescent="0.2">
      <c r="B61" s="24" t="s">
        <v>109</v>
      </c>
      <c r="C61" s="42">
        <v>0.25</v>
      </c>
    </row>
    <row r="62" spans="1:4" x14ac:dyDescent="0.2">
      <c r="B62" s="24" t="s">
        <v>110</v>
      </c>
      <c r="C62" s="47">
        <v>2</v>
      </c>
    </row>
    <row r="63" spans="1:4" ht="13.5" thickBot="1" x14ac:dyDescent="0.25">
      <c r="B63" s="25" t="s">
        <v>111</v>
      </c>
      <c r="C63" s="43">
        <v>0.5</v>
      </c>
    </row>
    <row r="65" spans="1:4" ht="61.5" thickBot="1" x14ac:dyDescent="0.35">
      <c r="A65" s="23"/>
      <c r="B65" s="26" t="s">
        <v>177</v>
      </c>
    </row>
    <row r="66" spans="1:4" x14ac:dyDescent="0.2">
      <c r="B66" s="19" t="s">
        <v>119</v>
      </c>
      <c r="C66" s="20" t="s">
        <v>6</v>
      </c>
    </row>
    <row r="67" spans="1:4" ht="20.25" x14ac:dyDescent="0.3">
      <c r="A67" s="23" t="s">
        <v>24</v>
      </c>
      <c r="B67" s="31" t="s">
        <v>178</v>
      </c>
      <c r="C67" s="32" t="s">
        <v>34</v>
      </c>
      <c r="D67" s="51">
        <v>30</v>
      </c>
    </row>
    <row r="68" spans="1:4" ht="21" thickBot="1" x14ac:dyDescent="0.35">
      <c r="A68" s="23" t="s">
        <v>25</v>
      </c>
      <c r="B68" s="25" t="s">
        <v>165</v>
      </c>
      <c r="C68" s="22">
        <v>70</v>
      </c>
      <c r="D68" s="51">
        <v>50</v>
      </c>
    </row>
    <row r="70" spans="1:4" ht="21" thickBot="1" x14ac:dyDescent="0.35">
      <c r="A70" s="23" t="s">
        <v>4</v>
      </c>
      <c r="B70" s="26" t="s">
        <v>166</v>
      </c>
      <c r="D70" s="51">
        <v>6.5</v>
      </c>
    </row>
    <row r="71" spans="1:4" x14ac:dyDescent="0.2">
      <c r="B71" s="19" t="s">
        <v>119</v>
      </c>
      <c r="C71" s="20" t="s">
        <v>6</v>
      </c>
    </row>
    <row r="72" spans="1:4" x14ac:dyDescent="0.2">
      <c r="B72" s="21" t="s">
        <v>120</v>
      </c>
      <c r="C72" s="45">
        <v>0.25</v>
      </c>
    </row>
    <row r="73" spans="1:4" x14ac:dyDescent="0.2">
      <c r="B73" s="21" t="s">
        <v>103</v>
      </c>
      <c r="C73" s="42">
        <v>0.5</v>
      </c>
    </row>
    <row r="74" spans="1:4" x14ac:dyDescent="0.2">
      <c r="B74" s="24" t="s">
        <v>164</v>
      </c>
      <c r="C74" s="45">
        <v>0.25</v>
      </c>
    </row>
    <row r="75" spans="1:4" x14ac:dyDescent="0.2">
      <c r="B75" s="24" t="s">
        <v>105</v>
      </c>
      <c r="C75" s="42">
        <v>0.75</v>
      </c>
    </row>
    <row r="76" spans="1:4" x14ac:dyDescent="0.2">
      <c r="B76" s="24" t="s">
        <v>108</v>
      </c>
      <c r="C76" s="46" t="s">
        <v>124</v>
      </c>
    </row>
    <row r="77" spans="1:4" x14ac:dyDescent="0.2">
      <c r="B77" s="24" t="s">
        <v>109</v>
      </c>
      <c r="C77" s="42">
        <v>0.25</v>
      </c>
    </row>
    <row r="78" spans="1:4" x14ac:dyDescent="0.2">
      <c r="B78" s="24" t="s">
        <v>110</v>
      </c>
      <c r="C78" s="47">
        <v>2</v>
      </c>
    </row>
    <row r="79" spans="1:4" ht="13.5" thickBot="1" x14ac:dyDescent="0.25">
      <c r="B79" s="25" t="s">
        <v>111</v>
      </c>
      <c r="C79" s="43">
        <v>0.5</v>
      </c>
    </row>
    <row r="81" spans="1:4" ht="20.25" x14ac:dyDescent="0.3">
      <c r="A81" s="23" t="s">
        <v>38</v>
      </c>
      <c r="B81" s="48" t="s">
        <v>167</v>
      </c>
      <c r="C81" s="44" t="s">
        <v>187</v>
      </c>
      <c r="D81" s="51">
        <v>40</v>
      </c>
    </row>
    <row r="82" spans="1:4" ht="20.25" x14ac:dyDescent="0.3">
      <c r="A82" s="23"/>
      <c r="B82" s="26"/>
      <c r="C82" s="27"/>
    </row>
    <row r="83" spans="1:4" ht="41.25" thickBot="1" x14ac:dyDescent="0.35">
      <c r="A83" s="23"/>
      <c r="B83" s="26" t="s">
        <v>168</v>
      </c>
    </row>
    <row r="84" spans="1:4" x14ac:dyDescent="0.2">
      <c r="B84" s="19" t="s">
        <v>119</v>
      </c>
      <c r="C84" s="20" t="s">
        <v>6</v>
      </c>
    </row>
    <row r="85" spans="1:4" ht="20.25" x14ac:dyDescent="0.3">
      <c r="A85" s="23" t="s">
        <v>28</v>
      </c>
      <c r="B85" s="31" t="s">
        <v>169</v>
      </c>
      <c r="C85" s="33">
        <v>10</v>
      </c>
      <c r="D85" s="51">
        <v>10</v>
      </c>
    </row>
    <row r="86" spans="1:4" ht="21" thickBot="1" x14ac:dyDescent="0.35">
      <c r="A86" s="23" t="s">
        <v>29</v>
      </c>
      <c r="B86" s="25" t="s">
        <v>179</v>
      </c>
      <c r="C86" s="22">
        <v>15</v>
      </c>
      <c r="D86" s="51">
        <v>15</v>
      </c>
    </row>
    <row r="87" spans="1:4" ht="20.25" x14ac:dyDescent="0.3">
      <c r="A87" s="23"/>
      <c r="B87" s="26"/>
      <c r="C87" s="27"/>
    </row>
    <row r="88" spans="1:4" ht="81" x14ac:dyDescent="0.3">
      <c r="A88" s="23" t="s">
        <v>39</v>
      </c>
      <c r="B88" s="48" t="s">
        <v>170</v>
      </c>
      <c r="C88" s="44" t="s">
        <v>34</v>
      </c>
      <c r="D88" s="51">
        <v>35</v>
      </c>
    </row>
    <row r="90" spans="1:4" ht="101.25" x14ac:dyDescent="0.3">
      <c r="A90" s="23" t="s">
        <v>8</v>
      </c>
      <c r="B90" s="48" t="s">
        <v>40</v>
      </c>
      <c r="C90" s="44" t="s">
        <v>188</v>
      </c>
      <c r="D90" s="51">
        <v>50</v>
      </c>
    </row>
  </sheetData>
  <sheetProtection algorithmName="SHA-512" hashValue="ePK9CHJdY/Zfgu0iWPq4kCIoAF3mInwnx9kvonDtHau9UZdtSUgxBd3m183l2sC+77A5JL7MQqVt++vQGT5fZQ==" saltValue="osJSgRhWBt+A009lTd8TeQ==" spinCount="100000" sheet="1" objects="1" scenarios="1"/>
  <pageMargins left="0.7" right="0.7" top="0.75" bottom="0.75" header="0.3" footer="0.3"/>
  <pageSetup orientation="portrait" r:id="rId1"/>
  <ignoredErrors>
    <ignoredError sqref="C3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
  <sheetViews>
    <sheetView workbookViewId="0">
      <selection activeCell="A2" sqref="A2:A16"/>
    </sheetView>
  </sheetViews>
  <sheetFormatPr defaultRowHeight="12.75" x14ac:dyDescent="0.2"/>
  <cols>
    <col min="1" max="1" width="4.5703125" customWidth="1"/>
    <col min="2" max="2" width="7.7109375" bestFit="1" customWidth="1"/>
    <col min="3" max="3" width="4.5703125" bestFit="1" customWidth="1"/>
    <col min="4" max="4" width="7.7109375" bestFit="1" customWidth="1"/>
    <col min="5" max="5" width="6.7109375" bestFit="1" customWidth="1"/>
    <col min="6" max="6" width="4.5703125" bestFit="1" customWidth="1"/>
    <col min="7" max="8" width="5.140625" bestFit="1" customWidth="1"/>
    <col min="9" max="10" width="5.7109375" bestFit="1" customWidth="1"/>
    <col min="11" max="11" width="4.5703125" bestFit="1" customWidth="1"/>
    <col min="12" max="12" width="5.7109375" bestFit="1" customWidth="1"/>
    <col min="13" max="13" width="4.5703125" bestFit="1" customWidth="1"/>
  </cols>
  <sheetData>
    <row r="1" spans="1:14" ht="191.25" x14ac:dyDescent="0.2">
      <c r="A1" t="s">
        <v>5</v>
      </c>
      <c r="B1" s="16" t="s">
        <v>112</v>
      </c>
      <c r="C1" s="16" t="s">
        <v>103</v>
      </c>
      <c r="D1" s="30" t="s">
        <v>159</v>
      </c>
      <c r="E1" s="16" t="s">
        <v>104</v>
      </c>
      <c r="F1" s="16" t="s">
        <v>105</v>
      </c>
      <c r="G1" s="30" t="s">
        <v>122</v>
      </c>
      <c r="H1" s="16" t="s">
        <v>106</v>
      </c>
      <c r="I1" s="16" t="s">
        <v>107</v>
      </c>
      <c r="J1" s="16" t="s">
        <v>108</v>
      </c>
      <c r="K1" s="16" t="s">
        <v>109</v>
      </c>
      <c r="L1" s="16" t="s">
        <v>110</v>
      </c>
      <c r="M1" s="16" t="s">
        <v>111</v>
      </c>
      <c r="N1" s="16" t="s">
        <v>114</v>
      </c>
    </row>
    <row r="2" spans="1:14" x14ac:dyDescent="0.2">
      <c r="A2" s="1" t="s">
        <v>11</v>
      </c>
      <c r="B2" s="17">
        <v>0.25</v>
      </c>
      <c r="C2" s="17">
        <v>0.5</v>
      </c>
      <c r="D2" s="17">
        <v>0.5</v>
      </c>
      <c r="E2" s="17">
        <v>0.5</v>
      </c>
      <c r="F2" s="17">
        <v>0.75</v>
      </c>
      <c r="G2" s="17">
        <v>0.5</v>
      </c>
      <c r="H2" s="17">
        <v>0.5</v>
      </c>
      <c r="I2" s="17">
        <v>2.5</v>
      </c>
      <c r="J2" s="17">
        <v>2.5</v>
      </c>
      <c r="K2" s="17">
        <v>0.25</v>
      </c>
      <c r="L2" s="17">
        <v>1.75</v>
      </c>
      <c r="M2" s="17">
        <v>0.5</v>
      </c>
      <c r="N2" s="17">
        <v>0</v>
      </c>
    </row>
    <row r="3" spans="1:14" x14ac:dyDescent="0.2">
      <c r="A3" s="1" t="s">
        <v>12</v>
      </c>
      <c r="B3" s="17">
        <v>0.25</v>
      </c>
      <c r="C3" s="17">
        <v>0.5</v>
      </c>
      <c r="D3" s="17">
        <v>0.75</v>
      </c>
      <c r="E3" s="17">
        <v>0.75</v>
      </c>
      <c r="F3" s="17">
        <v>0.75</v>
      </c>
      <c r="G3" s="17">
        <v>0.75</v>
      </c>
      <c r="H3" s="17">
        <v>0.75</v>
      </c>
      <c r="I3" s="17">
        <v>3</v>
      </c>
      <c r="J3" s="17">
        <v>3</v>
      </c>
      <c r="K3" s="17">
        <v>0.25</v>
      </c>
      <c r="L3" s="17">
        <v>2</v>
      </c>
      <c r="M3" s="17">
        <v>0.5</v>
      </c>
      <c r="N3" s="17">
        <v>0</v>
      </c>
    </row>
    <row r="4" spans="1:14" x14ac:dyDescent="0.2">
      <c r="A4" s="1" t="s">
        <v>13</v>
      </c>
      <c r="B4" s="17">
        <v>0</v>
      </c>
      <c r="C4" s="17">
        <v>0</v>
      </c>
      <c r="D4" s="17">
        <v>0</v>
      </c>
      <c r="E4" s="17">
        <v>0</v>
      </c>
      <c r="F4" s="17">
        <v>0</v>
      </c>
      <c r="G4" s="17">
        <v>0</v>
      </c>
      <c r="H4" s="17">
        <v>0</v>
      </c>
      <c r="I4" s="17">
        <v>0</v>
      </c>
      <c r="J4" s="17">
        <v>0</v>
      </c>
      <c r="K4" s="17">
        <v>0</v>
      </c>
      <c r="L4" s="17">
        <v>0</v>
      </c>
      <c r="M4" s="17">
        <v>0</v>
      </c>
      <c r="N4" s="17">
        <v>7</v>
      </c>
    </row>
    <row r="5" spans="1:14" x14ac:dyDescent="0.2">
      <c r="A5" s="1" t="s">
        <v>14</v>
      </c>
      <c r="B5" s="17">
        <v>0</v>
      </c>
      <c r="C5" s="17">
        <v>0</v>
      </c>
      <c r="D5" s="17">
        <v>0</v>
      </c>
      <c r="E5" s="17">
        <v>0</v>
      </c>
      <c r="F5" s="17">
        <v>0</v>
      </c>
      <c r="G5" s="17">
        <v>0</v>
      </c>
      <c r="H5" s="17">
        <v>0</v>
      </c>
      <c r="I5" s="17">
        <v>0</v>
      </c>
      <c r="J5" s="17">
        <v>0</v>
      </c>
      <c r="K5" s="17">
        <v>0</v>
      </c>
      <c r="L5" s="17">
        <v>0</v>
      </c>
      <c r="M5" s="17">
        <v>0</v>
      </c>
      <c r="N5" s="17">
        <v>70</v>
      </c>
    </row>
    <row r="6" spans="1:14" x14ac:dyDescent="0.2">
      <c r="A6" s="1" t="s">
        <v>35</v>
      </c>
      <c r="B6" s="17">
        <v>0.25</v>
      </c>
      <c r="C6" s="17">
        <v>0.5</v>
      </c>
      <c r="D6" s="17">
        <v>0.5</v>
      </c>
      <c r="E6" s="17">
        <v>0.5</v>
      </c>
      <c r="F6" s="17">
        <v>0.75</v>
      </c>
      <c r="G6" s="17">
        <v>0.5</v>
      </c>
      <c r="H6" s="17">
        <v>0.5</v>
      </c>
      <c r="I6" s="17">
        <v>3</v>
      </c>
      <c r="J6" s="17">
        <v>3</v>
      </c>
      <c r="K6" s="17">
        <v>0.25</v>
      </c>
      <c r="L6" s="17">
        <v>2</v>
      </c>
      <c r="M6" s="17">
        <v>0.5</v>
      </c>
      <c r="N6" s="17">
        <v>0</v>
      </c>
    </row>
    <row r="7" spans="1:14" x14ac:dyDescent="0.2">
      <c r="A7" s="1" t="s">
        <v>36</v>
      </c>
      <c r="B7" s="17">
        <v>0</v>
      </c>
      <c r="C7" s="17">
        <v>0</v>
      </c>
      <c r="D7" s="17">
        <v>0</v>
      </c>
      <c r="E7" s="17">
        <v>0</v>
      </c>
      <c r="F7" s="17">
        <v>0</v>
      </c>
      <c r="G7" s="17">
        <v>0</v>
      </c>
      <c r="H7" s="17">
        <v>0</v>
      </c>
      <c r="I7" s="17">
        <v>0</v>
      </c>
      <c r="J7" s="17">
        <v>0</v>
      </c>
      <c r="K7" s="17">
        <v>0</v>
      </c>
      <c r="L7" s="17">
        <v>0</v>
      </c>
      <c r="M7" s="17">
        <v>0</v>
      </c>
      <c r="N7" s="17">
        <v>1</v>
      </c>
    </row>
    <row r="8" spans="1:14" x14ac:dyDescent="0.2">
      <c r="A8" s="1" t="s">
        <v>37</v>
      </c>
      <c r="B8" s="17">
        <v>0.25</v>
      </c>
      <c r="C8" s="17">
        <v>0.5</v>
      </c>
      <c r="D8" s="17">
        <v>0.25</v>
      </c>
      <c r="E8" s="17">
        <v>0</v>
      </c>
      <c r="F8" s="17">
        <v>0.75</v>
      </c>
      <c r="G8" s="17">
        <v>0</v>
      </c>
      <c r="H8" s="17">
        <v>0</v>
      </c>
      <c r="I8" s="17">
        <v>0</v>
      </c>
      <c r="J8" s="17">
        <v>1</v>
      </c>
      <c r="K8" s="17">
        <v>0.25</v>
      </c>
      <c r="L8" s="17">
        <v>2</v>
      </c>
      <c r="M8" s="17">
        <v>0.5</v>
      </c>
      <c r="N8" s="17">
        <v>0</v>
      </c>
    </row>
    <row r="9" spans="1:14" x14ac:dyDescent="0.2">
      <c r="A9" s="1" t="s">
        <v>24</v>
      </c>
      <c r="B9" s="17">
        <v>0</v>
      </c>
      <c r="C9" s="17">
        <v>0</v>
      </c>
      <c r="D9" s="17">
        <v>0</v>
      </c>
      <c r="E9" s="17">
        <v>0</v>
      </c>
      <c r="F9" s="17">
        <v>0</v>
      </c>
      <c r="G9" s="17">
        <v>0</v>
      </c>
      <c r="H9" s="17">
        <v>0</v>
      </c>
      <c r="I9" s="17">
        <v>0</v>
      </c>
      <c r="J9" s="17">
        <v>0</v>
      </c>
      <c r="K9" s="17">
        <v>0</v>
      </c>
      <c r="L9" s="17">
        <v>0</v>
      </c>
      <c r="M9" s="17">
        <v>0</v>
      </c>
      <c r="N9">
        <v>5</v>
      </c>
    </row>
    <row r="10" spans="1:14" x14ac:dyDescent="0.2">
      <c r="A10" s="1" t="s">
        <v>25</v>
      </c>
      <c r="B10" s="17">
        <v>0</v>
      </c>
      <c r="C10" s="17">
        <v>0</v>
      </c>
      <c r="D10" s="17">
        <v>0</v>
      </c>
      <c r="E10" s="17">
        <v>0</v>
      </c>
      <c r="F10" s="17">
        <v>0</v>
      </c>
      <c r="G10" s="17">
        <v>0</v>
      </c>
      <c r="H10" s="17">
        <v>0</v>
      </c>
      <c r="I10" s="17">
        <v>0</v>
      </c>
      <c r="J10" s="17">
        <v>0</v>
      </c>
      <c r="K10" s="17">
        <v>0</v>
      </c>
      <c r="L10" s="17">
        <v>0</v>
      </c>
      <c r="M10" s="17">
        <v>0</v>
      </c>
      <c r="N10">
        <v>30</v>
      </c>
    </row>
    <row r="11" spans="1:14" x14ac:dyDescent="0.2">
      <c r="A11" s="1" t="s">
        <v>4</v>
      </c>
      <c r="B11" s="17">
        <v>0.25</v>
      </c>
      <c r="C11" s="17">
        <v>0.5</v>
      </c>
      <c r="D11" s="17">
        <v>0.25</v>
      </c>
      <c r="E11" s="17">
        <v>0</v>
      </c>
      <c r="F11" s="17">
        <v>0.75</v>
      </c>
      <c r="G11" s="17">
        <v>0</v>
      </c>
      <c r="H11" s="17">
        <v>0</v>
      </c>
      <c r="I11" s="17">
        <v>0</v>
      </c>
      <c r="J11" s="17">
        <v>1</v>
      </c>
      <c r="K11" s="17">
        <v>0.25</v>
      </c>
      <c r="L11" s="17">
        <v>2</v>
      </c>
      <c r="M11" s="17">
        <v>0.5</v>
      </c>
      <c r="N11" s="17">
        <v>0</v>
      </c>
    </row>
    <row r="12" spans="1:14" x14ac:dyDescent="0.2">
      <c r="A12" s="1" t="s">
        <v>38</v>
      </c>
      <c r="B12" s="17">
        <v>0</v>
      </c>
      <c r="C12" s="17">
        <v>0</v>
      </c>
      <c r="D12" s="17">
        <v>0</v>
      </c>
      <c r="E12" s="17">
        <v>0</v>
      </c>
      <c r="F12" s="17">
        <v>0</v>
      </c>
      <c r="G12" s="17">
        <v>0</v>
      </c>
      <c r="H12" s="17">
        <v>0</v>
      </c>
      <c r="I12" s="17">
        <v>0</v>
      </c>
      <c r="J12" s="17">
        <v>0</v>
      </c>
      <c r="K12" s="17">
        <v>0</v>
      </c>
      <c r="L12" s="17">
        <v>0</v>
      </c>
      <c r="M12" s="17">
        <v>0</v>
      </c>
      <c r="N12">
        <v>20</v>
      </c>
    </row>
    <row r="13" spans="1:14" x14ac:dyDescent="0.2">
      <c r="A13" s="1" t="s">
        <v>28</v>
      </c>
      <c r="B13" s="17">
        <v>0</v>
      </c>
      <c r="C13" s="17">
        <v>0</v>
      </c>
      <c r="D13" s="17">
        <v>0</v>
      </c>
      <c r="E13" s="17">
        <v>0</v>
      </c>
      <c r="F13" s="17">
        <v>0</v>
      </c>
      <c r="G13" s="17">
        <v>0</v>
      </c>
      <c r="H13" s="17">
        <v>0</v>
      </c>
      <c r="I13" s="17">
        <v>0</v>
      </c>
      <c r="J13" s="17">
        <v>0</v>
      </c>
      <c r="K13" s="17">
        <v>0</v>
      </c>
      <c r="L13" s="17">
        <v>0</v>
      </c>
      <c r="M13" s="17">
        <v>0</v>
      </c>
      <c r="N13">
        <v>10</v>
      </c>
    </row>
    <row r="14" spans="1:14" x14ac:dyDescent="0.2">
      <c r="A14" s="1" t="s">
        <v>29</v>
      </c>
      <c r="B14" s="17">
        <v>0</v>
      </c>
      <c r="C14" s="17">
        <v>0</v>
      </c>
      <c r="D14" s="17">
        <v>0</v>
      </c>
      <c r="E14" s="17">
        <v>0</v>
      </c>
      <c r="F14" s="17">
        <v>0</v>
      </c>
      <c r="G14" s="17">
        <v>0</v>
      </c>
      <c r="H14" s="17">
        <v>0</v>
      </c>
      <c r="I14" s="17">
        <v>0</v>
      </c>
      <c r="J14" s="17">
        <v>0</v>
      </c>
      <c r="K14" s="17">
        <v>0</v>
      </c>
      <c r="L14" s="17">
        <v>0</v>
      </c>
      <c r="M14" s="17">
        <v>0</v>
      </c>
      <c r="N14">
        <v>15</v>
      </c>
    </row>
    <row r="15" spans="1:14" x14ac:dyDescent="0.2">
      <c r="A15" s="1" t="s">
        <v>39</v>
      </c>
      <c r="B15" s="17">
        <v>0</v>
      </c>
      <c r="C15" s="17">
        <v>0</v>
      </c>
      <c r="D15" s="17">
        <v>0</v>
      </c>
      <c r="E15" s="17">
        <v>0</v>
      </c>
      <c r="F15" s="17">
        <v>0</v>
      </c>
      <c r="G15" s="17">
        <v>0</v>
      </c>
      <c r="H15" s="17">
        <v>0</v>
      </c>
      <c r="I15" s="17">
        <v>0</v>
      </c>
      <c r="J15" s="17">
        <v>0</v>
      </c>
      <c r="K15" s="17">
        <v>0</v>
      </c>
      <c r="L15" s="17">
        <v>0</v>
      </c>
      <c r="M15" s="17">
        <v>0</v>
      </c>
      <c r="N15">
        <v>5</v>
      </c>
    </row>
    <row r="16" spans="1:14" x14ac:dyDescent="0.2">
      <c r="A16" s="1" t="s">
        <v>8</v>
      </c>
      <c r="B16" s="17">
        <v>0</v>
      </c>
      <c r="C16" s="17">
        <v>0</v>
      </c>
      <c r="D16" s="17">
        <v>0</v>
      </c>
      <c r="E16" s="17">
        <v>0</v>
      </c>
      <c r="F16" s="17">
        <v>0</v>
      </c>
      <c r="G16" s="17">
        <v>0</v>
      </c>
      <c r="H16" s="17">
        <v>0</v>
      </c>
      <c r="I16" s="17">
        <v>0</v>
      </c>
      <c r="J16" s="17">
        <v>0</v>
      </c>
      <c r="K16" s="17">
        <v>0</v>
      </c>
      <c r="L16" s="17">
        <v>0</v>
      </c>
      <c r="M16" s="17">
        <v>0</v>
      </c>
      <c r="N16">
        <v>10</v>
      </c>
    </row>
    <row r="27" ht="27" customHeight="1" x14ac:dyDescent="0.2"/>
  </sheetData>
  <pageMargins left="0.75" right="0.75" top="1" bottom="1" header="0.5" footer="0.5"/>
  <pageSetup orientation="landscape" horizontalDpi="0" verticalDpi="0" r:id="rId1"/>
  <headerFooter alignWithMargins="0">
    <oddHeader>&amp;CAppendix 3 (Mass Appraisal) Rules</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X142"/>
  <sheetViews>
    <sheetView zoomScaleNormal="100" workbookViewId="0">
      <pane ySplit="9" topLeftCell="A10" activePane="bottomLeft" state="frozen"/>
      <selection pane="bottomLeft" activeCell="B10" sqref="B10"/>
    </sheetView>
  </sheetViews>
  <sheetFormatPr defaultRowHeight="12.75" x14ac:dyDescent="0.2"/>
  <cols>
    <col min="1" max="1" width="1.7109375" style="54" customWidth="1"/>
    <col min="2" max="2" width="7.7109375" style="54" customWidth="1"/>
    <col min="3" max="3" width="10.85546875" style="54" customWidth="1"/>
    <col min="4" max="4" width="15.5703125" style="54" customWidth="1"/>
    <col min="5" max="5" width="25.5703125" style="54" customWidth="1"/>
    <col min="6" max="6" width="5.28515625" style="54" customWidth="1"/>
    <col min="7" max="7" width="3" style="54" customWidth="1"/>
    <col min="8" max="8" width="7.7109375" style="54" customWidth="1"/>
    <col min="9" max="9" width="7.140625" style="54" customWidth="1"/>
    <col min="10" max="33" width="2.140625" style="54" customWidth="1"/>
    <col min="34" max="16384" width="9.140625" style="54"/>
  </cols>
  <sheetData>
    <row r="1" spans="1:50" ht="31.5" customHeight="1" x14ac:dyDescent="0.35">
      <c r="A1" s="81"/>
      <c r="B1" s="127" t="s">
        <v>98</v>
      </c>
      <c r="C1" s="127"/>
      <c r="D1" s="127"/>
      <c r="E1" s="127"/>
      <c r="F1" s="127"/>
      <c r="G1" s="127"/>
      <c r="H1" s="127"/>
      <c r="I1" s="127"/>
      <c r="J1" s="113" t="s">
        <v>210</v>
      </c>
      <c r="K1" s="114"/>
      <c r="L1" s="114"/>
      <c r="M1" s="114"/>
      <c r="N1" s="114"/>
      <c r="O1" s="114"/>
      <c r="P1" s="114"/>
      <c r="Q1" s="114"/>
      <c r="R1" s="114"/>
      <c r="S1" s="114"/>
      <c r="T1" s="114"/>
      <c r="U1" s="114"/>
      <c r="V1" s="114"/>
      <c r="W1" s="114"/>
      <c r="X1" s="114"/>
      <c r="Y1" s="114"/>
      <c r="Z1" s="114"/>
      <c r="AA1" s="114"/>
      <c r="AB1" s="114"/>
      <c r="AC1" s="114"/>
      <c r="AD1" s="114"/>
      <c r="AE1" s="114"/>
      <c r="AF1" s="114"/>
      <c r="AG1" s="114"/>
    </row>
    <row r="2" spans="1:50" ht="26.25" customHeight="1" x14ac:dyDescent="0.2">
      <c r="A2" s="81"/>
      <c r="B2" s="102" t="s">
        <v>199</v>
      </c>
      <c r="C2" s="102"/>
      <c r="D2" s="102"/>
      <c r="E2" s="102"/>
      <c r="F2" s="102"/>
      <c r="G2" s="103" t="s">
        <v>116</v>
      </c>
      <c r="H2" s="82"/>
      <c r="I2" s="82"/>
      <c r="J2" s="121" t="s">
        <v>112</v>
      </c>
      <c r="K2" s="122"/>
      <c r="L2" s="121" t="s">
        <v>103</v>
      </c>
      <c r="M2" s="122"/>
      <c r="N2" s="121" t="s">
        <v>174</v>
      </c>
      <c r="O2" s="122"/>
      <c r="P2" s="121" t="s">
        <v>104</v>
      </c>
      <c r="Q2" s="122"/>
      <c r="R2" s="121" t="s">
        <v>105</v>
      </c>
      <c r="S2" s="122"/>
      <c r="T2" s="121" t="s">
        <v>117</v>
      </c>
      <c r="U2" s="122"/>
      <c r="V2" s="121" t="s">
        <v>106</v>
      </c>
      <c r="W2" s="122"/>
      <c r="X2" s="115" t="s">
        <v>107</v>
      </c>
      <c r="Y2" s="116"/>
      <c r="Z2" s="121" t="s">
        <v>108</v>
      </c>
      <c r="AA2" s="122"/>
      <c r="AB2" s="121" t="s">
        <v>109</v>
      </c>
      <c r="AC2" s="122"/>
      <c r="AD2" s="115" t="s">
        <v>110</v>
      </c>
      <c r="AE2" s="116"/>
      <c r="AF2" s="121" t="s">
        <v>111</v>
      </c>
      <c r="AG2" s="122"/>
    </row>
    <row r="3" spans="1:50" ht="51" customHeight="1" x14ac:dyDescent="0.2">
      <c r="A3" s="81"/>
      <c r="B3" s="93" t="s">
        <v>201</v>
      </c>
      <c r="C3" s="93"/>
      <c r="D3" s="93"/>
      <c r="E3" s="93"/>
      <c r="F3" s="93"/>
      <c r="G3" s="104"/>
      <c r="H3" s="83"/>
      <c r="I3" s="83"/>
      <c r="J3" s="123"/>
      <c r="K3" s="124"/>
      <c r="L3" s="123"/>
      <c r="M3" s="124"/>
      <c r="N3" s="123"/>
      <c r="O3" s="124"/>
      <c r="P3" s="123"/>
      <c r="Q3" s="124"/>
      <c r="R3" s="123"/>
      <c r="S3" s="124"/>
      <c r="T3" s="123"/>
      <c r="U3" s="124"/>
      <c r="V3" s="123"/>
      <c r="W3" s="124"/>
      <c r="X3" s="117"/>
      <c r="Y3" s="118"/>
      <c r="Z3" s="123"/>
      <c r="AA3" s="124"/>
      <c r="AB3" s="123"/>
      <c r="AC3" s="124"/>
      <c r="AD3" s="117"/>
      <c r="AE3" s="118"/>
      <c r="AF3" s="123"/>
      <c r="AG3" s="124"/>
    </row>
    <row r="4" spans="1:50" ht="12" customHeight="1" x14ac:dyDescent="0.2">
      <c r="A4" s="81"/>
      <c r="B4" s="94"/>
      <c r="C4" s="94"/>
      <c r="D4" s="94"/>
      <c r="E4" s="94"/>
      <c r="F4" s="94"/>
      <c r="G4" s="104"/>
      <c r="H4" s="83"/>
      <c r="I4" s="83"/>
      <c r="J4" s="123"/>
      <c r="K4" s="124"/>
      <c r="L4" s="123"/>
      <c r="M4" s="124"/>
      <c r="N4" s="123"/>
      <c r="O4" s="124"/>
      <c r="P4" s="123"/>
      <c r="Q4" s="124"/>
      <c r="R4" s="123"/>
      <c r="S4" s="124"/>
      <c r="T4" s="123"/>
      <c r="U4" s="124"/>
      <c r="V4" s="123"/>
      <c r="W4" s="124"/>
      <c r="X4" s="117"/>
      <c r="Y4" s="118"/>
      <c r="Z4" s="123"/>
      <c r="AA4" s="124"/>
      <c r="AB4" s="123"/>
      <c r="AC4" s="124"/>
      <c r="AD4" s="117"/>
      <c r="AE4" s="118"/>
      <c r="AF4" s="123"/>
      <c r="AG4" s="124"/>
    </row>
    <row r="5" spans="1:50" ht="25.9" customHeight="1" x14ac:dyDescent="0.2">
      <c r="A5" s="81"/>
      <c r="B5" s="95" t="s">
        <v>216</v>
      </c>
      <c r="C5" s="96"/>
      <c r="D5" s="96"/>
      <c r="E5" s="96"/>
      <c r="F5" s="96"/>
      <c r="G5" s="104"/>
      <c r="H5" s="84"/>
      <c r="I5" s="84"/>
      <c r="J5" s="123"/>
      <c r="K5" s="124"/>
      <c r="L5" s="123"/>
      <c r="M5" s="124"/>
      <c r="N5" s="123"/>
      <c r="O5" s="124"/>
      <c r="P5" s="123"/>
      <c r="Q5" s="124"/>
      <c r="R5" s="123"/>
      <c r="S5" s="124"/>
      <c r="T5" s="123"/>
      <c r="U5" s="124"/>
      <c r="V5" s="123"/>
      <c r="W5" s="124"/>
      <c r="X5" s="117"/>
      <c r="Y5" s="118"/>
      <c r="Z5" s="123"/>
      <c r="AA5" s="124"/>
      <c r="AB5" s="123"/>
      <c r="AC5" s="124"/>
      <c r="AD5" s="117"/>
      <c r="AE5" s="118"/>
      <c r="AF5" s="123"/>
      <c r="AG5" s="124"/>
    </row>
    <row r="6" spans="1:50" ht="21" customHeight="1" x14ac:dyDescent="0.2">
      <c r="A6" s="81"/>
      <c r="B6" s="109" t="s">
        <v>213</v>
      </c>
      <c r="C6" s="109"/>
      <c r="D6" s="109"/>
      <c r="E6" s="109"/>
      <c r="F6" s="110"/>
      <c r="G6" s="104"/>
      <c r="H6" s="85"/>
      <c r="I6" s="85"/>
      <c r="J6" s="123"/>
      <c r="K6" s="124"/>
      <c r="L6" s="123"/>
      <c r="M6" s="124"/>
      <c r="N6" s="123"/>
      <c r="O6" s="124"/>
      <c r="P6" s="123"/>
      <c r="Q6" s="124"/>
      <c r="R6" s="123"/>
      <c r="S6" s="124"/>
      <c r="T6" s="123"/>
      <c r="U6" s="124"/>
      <c r="V6" s="123"/>
      <c r="W6" s="124"/>
      <c r="X6" s="117"/>
      <c r="Y6" s="118"/>
      <c r="Z6" s="123"/>
      <c r="AA6" s="124"/>
      <c r="AB6" s="123"/>
      <c r="AC6" s="124"/>
      <c r="AD6" s="117"/>
      <c r="AE6" s="118"/>
      <c r="AF6" s="123"/>
      <c r="AG6" s="124"/>
    </row>
    <row r="7" spans="1:50" ht="21" customHeight="1" x14ac:dyDescent="0.2">
      <c r="A7" s="81"/>
      <c r="B7" s="111" t="s">
        <v>209</v>
      </c>
      <c r="C7" s="111"/>
      <c r="D7" s="111"/>
      <c r="E7" s="111"/>
      <c r="F7" s="112"/>
      <c r="G7" s="104"/>
      <c r="H7" s="86"/>
      <c r="I7" s="86"/>
      <c r="J7" s="123"/>
      <c r="K7" s="124"/>
      <c r="L7" s="123"/>
      <c r="M7" s="124"/>
      <c r="N7" s="123"/>
      <c r="O7" s="124"/>
      <c r="P7" s="123"/>
      <c r="Q7" s="124"/>
      <c r="R7" s="123"/>
      <c r="S7" s="124"/>
      <c r="T7" s="123"/>
      <c r="U7" s="124"/>
      <c r="V7" s="123"/>
      <c r="W7" s="124"/>
      <c r="X7" s="117"/>
      <c r="Y7" s="118"/>
      <c r="Z7" s="123"/>
      <c r="AA7" s="124"/>
      <c r="AB7" s="123"/>
      <c r="AC7" s="124"/>
      <c r="AD7" s="117"/>
      <c r="AE7" s="118"/>
      <c r="AF7" s="123"/>
      <c r="AG7" s="124"/>
    </row>
    <row r="8" spans="1:50" ht="35.25" customHeight="1" x14ac:dyDescent="0.2">
      <c r="A8" s="81"/>
      <c r="B8" s="97" t="s">
        <v>173</v>
      </c>
      <c r="C8" s="105" t="s">
        <v>102</v>
      </c>
      <c r="D8" s="105" t="s">
        <v>172</v>
      </c>
      <c r="E8" s="107" t="s">
        <v>0</v>
      </c>
      <c r="F8" s="105" t="s">
        <v>2</v>
      </c>
      <c r="G8" s="98" t="s">
        <v>115</v>
      </c>
      <c r="H8" s="101" t="s">
        <v>207</v>
      </c>
      <c r="I8" s="97" t="s">
        <v>206</v>
      </c>
      <c r="J8" s="125"/>
      <c r="K8" s="126"/>
      <c r="L8" s="125"/>
      <c r="M8" s="126"/>
      <c r="N8" s="125"/>
      <c r="O8" s="126"/>
      <c r="P8" s="125"/>
      <c r="Q8" s="126"/>
      <c r="R8" s="125"/>
      <c r="S8" s="126"/>
      <c r="T8" s="125"/>
      <c r="U8" s="126"/>
      <c r="V8" s="125"/>
      <c r="W8" s="126"/>
      <c r="X8" s="119"/>
      <c r="Y8" s="120"/>
      <c r="Z8" s="125"/>
      <c r="AA8" s="126"/>
      <c r="AB8" s="125"/>
      <c r="AC8" s="126"/>
      <c r="AD8" s="119"/>
      <c r="AE8" s="120"/>
      <c r="AF8" s="125"/>
      <c r="AG8" s="126"/>
    </row>
    <row r="9" spans="1:50" x14ac:dyDescent="0.2">
      <c r="A9" s="81"/>
      <c r="B9" s="97"/>
      <c r="C9" s="106"/>
      <c r="D9" s="106"/>
      <c r="E9" s="108"/>
      <c r="F9" s="106"/>
      <c r="G9" s="99"/>
      <c r="H9" s="101"/>
      <c r="I9" s="97"/>
      <c r="J9" s="87" t="s">
        <v>184</v>
      </c>
      <c r="K9" s="87" t="s">
        <v>1</v>
      </c>
      <c r="L9" s="87" t="s">
        <v>184</v>
      </c>
      <c r="M9" s="87" t="s">
        <v>1</v>
      </c>
      <c r="N9" s="87" t="s">
        <v>184</v>
      </c>
      <c r="O9" s="87" t="s">
        <v>1</v>
      </c>
      <c r="P9" s="87" t="s">
        <v>184</v>
      </c>
      <c r="Q9" s="87" t="s">
        <v>1</v>
      </c>
      <c r="R9" s="87" t="s">
        <v>184</v>
      </c>
      <c r="S9" s="87" t="s">
        <v>1</v>
      </c>
      <c r="T9" s="87" t="s">
        <v>184</v>
      </c>
      <c r="U9" s="87" t="s">
        <v>1</v>
      </c>
      <c r="V9" s="87" t="s">
        <v>184</v>
      </c>
      <c r="W9" s="87" t="s">
        <v>1</v>
      </c>
      <c r="X9" s="88" t="s">
        <v>184</v>
      </c>
      <c r="Y9" s="87" t="s">
        <v>1</v>
      </c>
      <c r="Z9" s="88" t="s">
        <v>184</v>
      </c>
      <c r="AA9" s="87" t="s">
        <v>1</v>
      </c>
      <c r="AB9" s="87" t="s">
        <v>184</v>
      </c>
      <c r="AC9" s="87" t="s">
        <v>1</v>
      </c>
      <c r="AD9" s="88" t="s">
        <v>185</v>
      </c>
      <c r="AE9" s="87" t="s">
        <v>1</v>
      </c>
      <c r="AF9" s="88" t="s">
        <v>184</v>
      </c>
      <c r="AG9" s="87" t="s">
        <v>1</v>
      </c>
    </row>
    <row r="10" spans="1:50" ht="18" customHeight="1" x14ac:dyDescent="0.2">
      <c r="A10" s="55"/>
      <c r="B10" s="61"/>
      <c r="C10" s="34"/>
      <c r="D10" s="41"/>
      <c r="E10" s="39"/>
      <c r="F10" s="7"/>
      <c r="G10" s="62"/>
      <c r="H10" s="18" t="str">
        <f>IF(G10="","",VLOOKUP(G10,'Appx 2 (Comm) Rules'!$A$1:$C$54,2,FALSE))</f>
        <v/>
      </c>
      <c r="I10" s="52" t="str">
        <f>IF(G10="","",MIN(H10,VLOOKUP(G10,'Appx 2 (Comm) Rules'!$A$1:$E$54,5,0)))</f>
        <v/>
      </c>
      <c r="J10" s="8"/>
      <c r="K10" s="12"/>
      <c r="L10" s="8"/>
      <c r="M10" s="12"/>
      <c r="N10" s="8"/>
      <c r="O10" s="12"/>
      <c r="P10" s="8"/>
      <c r="Q10" s="12"/>
      <c r="R10" s="8"/>
      <c r="S10" s="12"/>
      <c r="T10" s="8"/>
      <c r="U10" s="12"/>
      <c r="V10" s="8"/>
      <c r="W10" s="12"/>
      <c r="X10" s="8"/>
      <c r="Y10" s="12"/>
      <c r="Z10" s="8"/>
      <c r="AA10" s="12"/>
      <c r="AB10" s="8"/>
      <c r="AC10" s="12"/>
      <c r="AD10" s="8"/>
      <c r="AE10" s="12"/>
      <c r="AF10" s="8"/>
      <c r="AG10" s="12"/>
    </row>
    <row r="11" spans="1:50" ht="18" customHeight="1" x14ac:dyDescent="0.2">
      <c r="B11" s="63"/>
      <c r="C11" s="35"/>
      <c r="D11" s="41"/>
      <c r="E11" s="40"/>
      <c r="F11" s="6"/>
      <c r="G11" s="62"/>
      <c r="H11" s="18" t="str">
        <f>IF(G11="","",VLOOKUP(G11,'Appx 2 (Comm) Rules'!$A$1:$C$54,2,FALSE))</f>
        <v/>
      </c>
      <c r="I11" s="52" t="str">
        <f>IF(G11="","",MIN(H11,VLOOKUP(G11,'Appx 2 (Comm) Rules'!$A$1:$E$54,5,0)))</f>
        <v/>
      </c>
      <c r="J11" s="8"/>
      <c r="K11" s="12"/>
      <c r="L11" s="8"/>
      <c r="M11" s="12"/>
      <c r="N11" s="8"/>
      <c r="O11" s="12"/>
      <c r="P11" s="8"/>
      <c r="Q11" s="12"/>
      <c r="R11" s="8"/>
      <c r="S11" s="12"/>
      <c r="T11" s="8"/>
      <c r="U11" s="12"/>
      <c r="V11" s="8"/>
      <c r="W11" s="12"/>
      <c r="X11" s="8"/>
      <c r="Y11" s="12"/>
      <c r="Z11" s="8"/>
      <c r="AA11" s="12"/>
      <c r="AB11" s="8"/>
      <c r="AC11" s="12"/>
      <c r="AD11" s="8"/>
      <c r="AE11" s="12"/>
      <c r="AF11" s="8"/>
      <c r="AG11" s="12"/>
      <c r="AW11" s="57"/>
      <c r="AX11" s="57"/>
    </row>
    <row r="12" spans="1:50" ht="18" customHeight="1" x14ac:dyDescent="0.2">
      <c r="B12" s="63"/>
      <c r="C12" s="36"/>
      <c r="D12" s="41"/>
      <c r="E12" s="40"/>
      <c r="F12" s="6"/>
      <c r="G12" s="62"/>
      <c r="H12" s="18" t="str">
        <f>IF(G12="","",VLOOKUP(G12,'Appx 2 (Comm) Rules'!$A$1:$C$54,2,FALSE))</f>
        <v/>
      </c>
      <c r="I12" s="52" t="str">
        <f>IF(G12="","",MIN(H12,VLOOKUP(G12,'Appx 2 (Comm) Rules'!$A$1:$E$54,5,0)))</f>
        <v/>
      </c>
      <c r="J12" s="8"/>
      <c r="K12" s="12"/>
      <c r="L12" s="8"/>
      <c r="M12" s="12"/>
      <c r="N12" s="8"/>
      <c r="O12" s="12"/>
      <c r="P12" s="8"/>
      <c r="Q12" s="12"/>
      <c r="R12" s="8"/>
      <c r="S12" s="12"/>
      <c r="T12" s="8"/>
      <c r="U12" s="12"/>
      <c r="V12" s="8"/>
      <c r="W12" s="12"/>
      <c r="X12" s="8"/>
      <c r="Y12" s="12"/>
      <c r="Z12" s="8"/>
      <c r="AA12" s="12"/>
      <c r="AB12" s="8"/>
      <c r="AC12" s="12"/>
      <c r="AD12" s="8"/>
      <c r="AE12" s="12"/>
      <c r="AF12" s="8"/>
      <c r="AG12" s="12"/>
      <c r="AW12" s="57"/>
      <c r="AX12" s="57"/>
    </row>
    <row r="13" spans="1:50" ht="18" customHeight="1" x14ac:dyDescent="0.2">
      <c r="B13" s="63"/>
      <c r="C13" s="37"/>
      <c r="D13" s="8"/>
      <c r="E13" s="40"/>
      <c r="F13" s="6"/>
      <c r="G13" s="62"/>
      <c r="H13" s="18" t="str">
        <f>IF(G13="","",VLOOKUP(G13,'Appx 2 (Comm) Rules'!$A$1:$C$54,2,FALSE))</f>
        <v/>
      </c>
      <c r="I13" s="52" t="str">
        <f>IF(G13="","",MIN(H13,VLOOKUP(G13,'Appx 2 (Comm) Rules'!$A$1:$E$54,5,0)))</f>
        <v/>
      </c>
      <c r="J13" s="8"/>
      <c r="K13" s="12"/>
      <c r="L13" s="8"/>
      <c r="M13" s="12"/>
      <c r="N13" s="8"/>
      <c r="O13" s="12"/>
      <c r="P13" s="8"/>
      <c r="Q13" s="12"/>
      <c r="R13" s="8"/>
      <c r="S13" s="12"/>
      <c r="T13" s="8"/>
      <c r="U13" s="12"/>
      <c r="V13" s="8"/>
      <c r="W13" s="12"/>
      <c r="X13" s="8"/>
      <c r="Y13" s="12"/>
      <c r="Z13" s="8"/>
      <c r="AA13" s="12"/>
      <c r="AB13" s="8"/>
      <c r="AC13" s="12"/>
      <c r="AD13" s="8"/>
      <c r="AE13" s="12"/>
      <c r="AF13" s="8"/>
      <c r="AG13" s="12"/>
      <c r="AW13" s="57"/>
      <c r="AX13" s="57"/>
    </row>
    <row r="14" spans="1:50" ht="18" customHeight="1" x14ac:dyDescent="0.2">
      <c r="B14" s="63"/>
      <c r="C14" s="37"/>
      <c r="D14" s="8"/>
      <c r="E14" s="40"/>
      <c r="F14" s="6"/>
      <c r="G14" s="62"/>
      <c r="H14" s="18" t="str">
        <f>IF(G14="","",VLOOKUP(G14,'Appx 2 (Comm) Rules'!$A$1:$C$54,2,FALSE))</f>
        <v/>
      </c>
      <c r="I14" s="52" t="str">
        <f>IF(G14="","",MIN(H14,VLOOKUP(G14,'Appx 2 (Comm) Rules'!$A$1:$E$54,5,0)))</f>
        <v/>
      </c>
      <c r="J14" s="8"/>
      <c r="K14" s="12"/>
      <c r="L14" s="8"/>
      <c r="M14" s="12"/>
      <c r="N14" s="8"/>
      <c r="O14" s="12"/>
      <c r="P14" s="8"/>
      <c r="Q14" s="12"/>
      <c r="R14" s="8"/>
      <c r="S14" s="12"/>
      <c r="T14" s="8"/>
      <c r="U14" s="12"/>
      <c r="V14" s="8"/>
      <c r="W14" s="12"/>
      <c r="X14" s="8"/>
      <c r="Y14" s="12"/>
      <c r="Z14" s="8"/>
      <c r="AA14" s="12"/>
      <c r="AB14" s="8"/>
      <c r="AC14" s="12"/>
      <c r="AD14" s="8"/>
      <c r="AE14" s="12"/>
      <c r="AF14" s="8"/>
      <c r="AG14" s="12"/>
    </row>
    <row r="15" spans="1:50" ht="18" customHeight="1" x14ac:dyDescent="0.2">
      <c r="B15" s="63"/>
      <c r="C15" s="37"/>
      <c r="D15" s="8"/>
      <c r="E15" s="40"/>
      <c r="F15" s="6"/>
      <c r="G15" s="62"/>
      <c r="H15" s="18" t="str">
        <f>IF(G15="","",VLOOKUP(G15,'Appx 2 (Comm) Rules'!$A$1:$C$54,2,FALSE))</f>
        <v/>
      </c>
      <c r="I15" s="52" t="str">
        <f>IF(G15="","",MIN(H15,VLOOKUP(G15,'Appx 2 (Comm) Rules'!$A$1:$E$54,5,0)))</f>
        <v/>
      </c>
      <c r="J15" s="8"/>
      <c r="K15" s="12"/>
      <c r="L15" s="8"/>
      <c r="M15" s="12"/>
      <c r="N15" s="8"/>
      <c r="O15" s="12"/>
      <c r="P15" s="8"/>
      <c r="Q15" s="12"/>
      <c r="R15" s="8"/>
      <c r="S15" s="12"/>
      <c r="T15" s="8"/>
      <c r="U15" s="12"/>
      <c r="V15" s="8"/>
      <c r="W15" s="12"/>
      <c r="X15" s="8"/>
      <c r="Y15" s="12"/>
      <c r="Z15" s="8"/>
      <c r="AA15" s="12"/>
      <c r="AB15" s="8"/>
      <c r="AC15" s="12"/>
      <c r="AD15" s="8"/>
      <c r="AE15" s="12"/>
      <c r="AF15" s="8"/>
      <c r="AG15" s="12"/>
    </row>
    <row r="16" spans="1:50" ht="18" customHeight="1" x14ac:dyDescent="0.2">
      <c r="B16" s="63"/>
      <c r="C16" s="37"/>
      <c r="D16" s="8"/>
      <c r="E16" s="40"/>
      <c r="F16" s="6"/>
      <c r="G16" s="62"/>
      <c r="H16" s="18" t="str">
        <f>IF(G16="","",VLOOKUP(G16,'Appx 2 (Comm) Rules'!$A$1:$C$54,2,FALSE))</f>
        <v/>
      </c>
      <c r="I16" s="52" t="str">
        <f>IF(G16="","",MIN(H16,VLOOKUP(G16,'Appx 2 (Comm) Rules'!$A$1:$E$54,5,0)))</f>
        <v/>
      </c>
      <c r="J16" s="8"/>
      <c r="K16" s="12"/>
      <c r="L16" s="8"/>
      <c r="M16" s="12"/>
      <c r="N16" s="8"/>
      <c r="O16" s="12"/>
      <c r="P16" s="8"/>
      <c r="Q16" s="12"/>
      <c r="R16" s="8"/>
      <c r="S16" s="12"/>
      <c r="T16" s="8"/>
      <c r="U16" s="12"/>
      <c r="V16" s="8"/>
      <c r="W16" s="12"/>
      <c r="X16" s="8"/>
      <c r="Y16" s="12"/>
      <c r="Z16" s="8"/>
      <c r="AA16" s="12"/>
      <c r="AB16" s="8"/>
      <c r="AC16" s="12"/>
      <c r="AD16" s="8"/>
      <c r="AE16" s="12"/>
      <c r="AF16" s="8"/>
      <c r="AG16" s="12"/>
    </row>
    <row r="17" spans="1:33" ht="18" customHeight="1" x14ac:dyDescent="0.2">
      <c r="B17" s="63"/>
      <c r="C17" s="37"/>
      <c r="D17" s="8"/>
      <c r="E17" s="40"/>
      <c r="F17" s="6"/>
      <c r="G17" s="62"/>
      <c r="H17" s="18" t="str">
        <f>IF(G17="","",VLOOKUP(G17,'Appx 2 (Comm) Rules'!$A$1:$C$54,2,FALSE))</f>
        <v/>
      </c>
      <c r="I17" s="52" t="str">
        <f>IF(G17="","",MIN(H17,VLOOKUP(G17,'Appx 2 (Comm) Rules'!$A$1:$E$54,5,0)))</f>
        <v/>
      </c>
      <c r="J17" s="8"/>
      <c r="K17" s="12"/>
      <c r="L17" s="8"/>
      <c r="M17" s="12"/>
      <c r="N17" s="8"/>
      <c r="O17" s="12"/>
      <c r="P17" s="8"/>
      <c r="Q17" s="12"/>
      <c r="R17" s="8"/>
      <c r="S17" s="12"/>
      <c r="T17" s="8"/>
      <c r="U17" s="12"/>
      <c r="V17" s="8"/>
      <c r="W17" s="12"/>
      <c r="X17" s="8"/>
      <c r="Y17" s="12"/>
      <c r="Z17" s="8"/>
      <c r="AA17" s="12"/>
      <c r="AB17" s="8"/>
      <c r="AC17" s="12"/>
      <c r="AD17" s="8"/>
      <c r="AE17" s="12"/>
      <c r="AF17" s="8"/>
      <c r="AG17" s="12"/>
    </row>
    <row r="18" spans="1:33" ht="18" customHeight="1" x14ac:dyDescent="0.2">
      <c r="B18" s="63"/>
      <c r="C18" s="38"/>
      <c r="D18" s="8"/>
      <c r="E18" s="40"/>
      <c r="F18" s="6"/>
      <c r="G18" s="62"/>
      <c r="H18" s="18" t="str">
        <f>IF(G18="","",VLOOKUP(G18,'Appx 2 (Comm) Rules'!$A$1:$C$54,2,FALSE))</f>
        <v/>
      </c>
      <c r="I18" s="52" t="str">
        <f>IF(G18="","",MIN(H18,VLOOKUP(G18,'Appx 2 (Comm) Rules'!$A$1:$E$54,5,0)))</f>
        <v/>
      </c>
      <c r="J18" s="8"/>
      <c r="K18" s="12"/>
      <c r="L18" s="8"/>
      <c r="M18" s="12"/>
      <c r="N18" s="8"/>
      <c r="O18" s="12"/>
      <c r="P18" s="8"/>
      <c r="Q18" s="12"/>
      <c r="R18" s="8"/>
      <c r="S18" s="12"/>
      <c r="T18" s="8"/>
      <c r="U18" s="12"/>
      <c r="V18" s="8"/>
      <c r="W18" s="12"/>
      <c r="X18" s="8"/>
      <c r="Y18" s="12"/>
      <c r="Z18" s="8"/>
      <c r="AA18" s="12"/>
      <c r="AB18" s="8"/>
      <c r="AC18" s="12"/>
      <c r="AD18" s="8"/>
      <c r="AE18" s="12"/>
      <c r="AF18" s="8"/>
      <c r="AG18" s="12"/>
    </row>
    <row r="19" spans="1:33" ht="18" customHeight="1" x14ac:dyDescent="0.2">
      <c r="B19" s="63"/>
      <c r="C19" s="38"/>
      <c r="D19" s="8"/>
      <c r="E19" s="40"/>
      <c r="F19" s="6"/>
      <c r="G19" s="62"/>
      <c r="H19" s="18" t="str">
        <f>IF(G19="","",VLOOKUP(G19,'Appx 2 (Comm) Rules'!$A$1:$C$54,2,FALSE))</f>
        <v/>
      </c>
      <c r="I19" s="52" t="str">
        <f>IF(G19="","",MIN(H19,VLOOKUP(G19,'Appx 2 (Comm) Rules'!$A$1:$E$54,5,0)))</f>
        <v/>
      </c>
      <c r="J19" s="8"/>
      <c r="K19" s="12"/>
      <c r="L19" s="8"/>
      <c r="M19" s="12"/>
      <c r="N19" s="8"/>
      <c r="O19" s="12"/>
      <c r="P19" s="8"/>
      <c r="Q19" s="12"/>
      <c r="R19" s="8"/>
      <c r="S19" s="12"/>
      <c r="T19" s="8"/>
      <c r="U19" s="12"/>
      <c r="V19" s="8"/>
      <c r="W19" s="12"/>
      <c r="X19" s="8"/>
      <c r="Y19" s="12"/>
      <c r="Z19" s="8"/>
      <c r="AA19" s="12"/>
      <c r="AB19" s="8"/>
      <c r="AC19" s="12"/>
      <c r="AD19" s="8"/>
      <c r="AE19" s="12"/>
      <c r="AF19" s="8"/>
      <c r="AG19" s="12"/>
    </row>
    <row r="20" spans="1:33" ht="18" customHeight="1" x14ac:dyDescent="0.2">
      <c r="B20" s="63"/>
      <c r="C20" s="38"/>
      <c r="D20" s="8"/>
      <c r="E20" s="40"/>
      <c r="F20" s="6"/>
      <c r="G20" s="62"/>
      <c r="H20" s="18" t="str">
        <f>IF(G20="","",VLOOKUP(G20,'Appx 2 (Comm) Rules'!$A$1:$C$54,2,FALSE))</f>
        <v/>
      </c>
      <c r="I20" s="52" t="str">
        <f>IF(G20="","",MIN(H20,VLOOKUP(G20,'Appx 2 (Comm) Rules'!$A$1:$E$54,5,0)))</f>
        <v/>
      </c>
      <c r="J20" s="8"/>
      <c r="K20" s="12"/>
      <c r="L20" s="8"/>
      <c r="M20" s="12"/>
      <c r="N20" s="8"/>
      <c r="O20" s="12"/>
      <c r="P20" s="8"/>
      <c r="Q20" s="12"/>
      <c r="R20" s="8"/>
      <c r="S20" s="12"/>
      <c r="T20" s="8"/>
      <c r="U20" s="12"/>
      <c r="V20" s="8"/>
      <c r="W20" s="12"/>
      <c r="X20" s="8"/>
      <c r="Y20" s="12"/>
      <c r="Z20" s="8"/>
      <c r="AA20" s="12"/>
      <c r="AB20" s="8"/>
      <c r="AC20" s="12"/>
      <c r="AD20" s="8"/>
      <c r="AE20" s="12"/>
      <c r="AF20" s="8"/>
      <c r="AG20" s="12"/>
    </row>
    <row r="21" spans="1:33" ht="18" customHeight="1" x14ac:dyDescent="0.2">
      <c r="B21" s="63"/>
      <c r="C21" s="37"/>
      <c r="D21" s="8"/>
      <c r="E21" s="40"/>
      <c r="F21" s="6"/>
      <c r="G21" s="62"/>
      <c r="H21" s="18" t="str">
        <f>IF(G21="","",VLOOKUP(G21,'Appx 2 (Comm) Rules'!$A$1:$C$54,2,FALSE))</f>
        <v/>
      </c>
      <c r="I21" s="52" t="str">
        <f>IF(G21="","",MIN(H21,VLOOKUP(G21,'Appx 2 (Comm) Rules'!$A$1:$E$54,5,0)))</f>
        <v/>
      </c>
      <c r="J21" s="8"/>
      <c r="K21" s="12"/>
      <c r="L21" s="8"/>
      <c r="M21" s="12"/>
      <c r="N21" s="8"/>
      <c r="O21" s="12"/>
      <c r="P21" s="8"/>
      <c r="Q21" s="12"/>
      <c r="R21" s="8"/>
      <c r="S21" s="12"/>
      <c r="T21" s="8"/>
      <c r="U21" s="12"/>
      <c r="V21" s="8"/>
      <c r="W21" s="12"/>
      <c r="X21" s="8"/>
      <c r="Y21" s="12"/>
      <c r="Z21" s="8"/>
      <c r="AA21" s="12"/>
      <c r="AB21" s="8"/>
      <c r="AC21" s="12"/>
      <c r="AD21" s="8"/>
      <c r="AE21" s="12"/>
      <c r="AF21" s="8"/>
      <c r="AG21" s="12"/>
    </row>
    <row r="22" spans="1:33" ht="18" customHeight="1" x14ac:dyDescent="0.2">
      <c r="B22" s="56"/>
      <c r="C22" s="8"/>
      <c r="D22" s="8"/>
      <c r="E22" s="49"/>
      <c r="F22" s="8"/>
      <c r="G22" s="8"/>
      <c r="H22" s="18" t="str">
        <f>IF(G22="","",VLOOKUP(G22,'Appx 2 (Comm) Rules'!$A$1:$C$54,2,FALSE))</f>
        <v/>
      </c>
      <c r="I22" s="52" t="str">
        <f>IF(G22="","",MIN(H22,VLOOKUP(G22,'Appx 2 (Comm) Rules'!$A$1:$E$54,5,0)))</f>
        <v/>
      </c>
      <c r="J22" s="8"/>
      <c r="K22" s="12"/>
      <c r="L22" s="8"/>
      <c r="M22" s="12"/>
      <c r="N22" s="8"/>
      <c r="O22" s="12"/>
      <c r="P22" s="8"/>
      <c r="Q22" s="12"/>
      <c r="R22" s="8"/>
      <c r="S22" s="12"/>
      <c r="T22" s="8"/>
      <c r="U22" s="12"/>
      <c r="V22" s="8"/>
      <c r="W22" s="12"/>
      <c r="X22" s="8"/>
      <c r="Y22" s="12"/>
      <c r="Z22" s="8"/>
      <c r="AA22" s="12"/>
      <c r="AB22" s="8"/>
      <c r="AC22" s="12"/>
      <c r="AD22" s="8"/>
      <c r="AE22" s="12"/>
      <c r="AF22" s="8"/>
      <c r="AG22" s="12"/>
    </row>
    <row r="23" spans="1:33" ht="18" customHeight="1" x14ac:dyDescent="0.2">
      <c r="B23" s="56"/>
      <c r="C23" s="8"/>
      <c r="D23" s="8"/>
      <c r="E23" s="49"/>
      <c r="F23" s="8"/>
      <c r="G23" s="8"/>
      <c r="H23" s="18" t="str">
        <f>IF(G23="","",VLOOKUP(G23,'Appx 2 (Comm) Rules'!$A$1:$C$54,2,FALSE))</f>
        <v/>
      </c>
      <c r="I23" s="52" t="str">
        <f>IF(G23="","",MIN(H23,VLOOKUP(G23,'Appx 2 (Comm) Rules'!$A$1:$E$54,5,0)))</f>
        <v/>
      </c>
      <c r="J23" s="8"/>
      <c r="K23" s="12"/>
      <c r="L23" s="8"/>
      <c r="M23" s="12"/>
      <c r="N23" s="8"/>
      <c r="O23" s="12"/>
      <c r="P23" s="8"/>
      <c r="Q23" s="12"/>
      <c r="R23" s="8"/>
      <c r="S23" s="12"/>
      <c r="T23" s="8"/>
      <c r="U23" s="12"/>
      <c r="V23" s="8"/>
      <c r="W23" s="12"/>
      <c r="X23" s="8"/>
      <c r="Y23" s="12"/>
      <c r="Z23" s="8"/>
      <c r="AA23" s="12"/>
      <c r="AB23" s="8"/>
      <c r="AC23" s="12"/>
      <c r="AD23" s="8"/>
      <c r="AE23" s="12"/>
      <c r="AF23" s="8"/>
      <c r="AG23" s="12"/>
    </row>
    <row r="24" spans="1:33" ht="18" customHeight="1" x14ac:dyDescent="0.2">
      <c r="B24" s="56"/>
      <c r="C24" s="8"/>
      <c r="D24" s="8"/>
      <c r="E24" s="49"/>
      <c r="F24" s="8"/>
      <c r="G24" s="8"/>
      <c r="H24" s="18" t="str">
        <f>IF(G24="","",VLOOKUP(G24,'Appx 2 (Comm) Rules'!$A$1:$C$54,2,FALSE))</f>
        <v/>
      </c>
      <c r="I24" s="52" t="str">
        <f>IF(G24="","",MIN(H24,VLOOKUP(G24,'Appx 2 (Comm) Rules'!$A$1:$E$54,5,0)))</f>
        <v/>
      </c>
      <c r="J24" s="8"/>
      <c r="K24" s="12"/>
      <c r="L24" s="8"/>
      <c r="M24" s="12"/>
      <c r="N24" s="8"/>
      <c r="O24" s="12"/>
      <c r="P24" s="8"/>
      <c r="Q24" s="12"/>
      <c r="R24" s="8"/>
      <c r="S24" s="12"/>
      <c r="T24" s="8"/>
      <c r="U24" s="12"/>
      <c r="V24" s="8"/>
      <c r="W24" s="12"/>
      <c r="X24" s="8"/>
      <c r="Y24" s="12"/>
      <c r="Z24" s="8"/>
      <c r="AA24" s="12"/>
      <c r="AB24" s="8"/>
      <c r="AC24" s="12"/>
      <c r="AD24" s="8"/>
      <c r="AE24" s="12"/>
      <c r="AF24" s="8"/>
      <c r="AG24" s="12"/>
    </row>
    <row r="25" spans="1:33" ht="18" customHeight="1" x14ac:dyDescent="0.2">
      <c r="B25" s="56"/>
      <c r="C25" s="8"/>
      <c r="D25" s="8"/>
      <c r="E25" s="49"/>
      <c r="F25" s="8"/>
      <c r="G25" s="8"/>
      <c r="H25" s="18" t="str">
        <f>IF(G25="","",VLOOKUP(G25,'Appx 2 (Comm) Rules'!$A$1:$C$54,2,FALSE))</f>
        <v/>
      </c>
      <c r="I25" s="52" t="str">
        <f>IF(G25="","",MIN(H25,VLOOKUP(G25,'Appx 2 (Comm) Rules'!$A$1:$E$54,5,0)))</f>
        <v/>
      </c>
      <c r="J25" s="8"/>
      <c r="K25" s="12"/>
      <c r="L25" s="8"/>
      <c r="M25" s="12"/>
      <c r="N25" s="8"/>
      <c r="O25" s="12"/>
      <c r="P25" s="8"/>
      <c r="Q25" s="12"/>
      <c r="R25" s="8"/>
      <c r="S25" s="12"/>
      <c r="T25" s="8"/>
      <c r="U25" s="12"/>
      <c r="V25" s="8"/>
      <c r="W25" s="12"/>
      <c r="X25" s="8"/>
      <c r="Y25" s="12"/>
      <c r="Z25" s="8"/>
      <c r="AA25" s="12"/>
      <c r="AB25" s="8"/>
      <c r="AC25" s="12"/>
      <c r="AD25" s="8"/>
      <c r="AE25" s="12"/>
      <c r="AF25" s="8"/>
      <c r="AG25" s="12"/>
    </row>
    <row r="26" spans="1:33" ht="18" customHeight="1" x14ac:dyDescent="0.2">
      <c r="B26" s="56"/>
      <c r="C26" s="8"/>
      <c r="D26" s="8"/>
      <c r="E26" s="49"/>
      <c r="F26" s="8"/>
      <c r="G26" s="8"/>
      <c r="H26" s="18" t="str">
        <f>IF(G26="","",VLOOKUP(G26,'Appx 2 (Comm) Rules'!$A$1:$C$54,2,FALSE))</f>
        <v/>
      </c>
      <c r="I26" s="52" t="str">
        <f>IF(G26="","",MIN(H26,VLOOKUP(G26,'Appx 2 (Comm) Rules'!$A$1:$E$54,5,0)))</f>
        <v/>
      </c>
      <c r="J26" s="8"/>
      <c r="K26" s="12"/>
      <c r="L26" s="8"/>
      <c r="M26" s="12"/>
      <c r="N26" s="8"/>
      <c r="O26" s="12"/>
      <c r="P26" s="8"/>
      <c r="Q26" s="12"/>
      <c r="R26" s="8"/>
      <c r="S26" s="12"/>
      <c r="T26" s="8"/>
      <c r="U26" s="12"/>
      <c r="V26" s="8"/>
      <c r="W26" s="12"/>
      <c r="X26" s="8"/>
      <c r="Y26" s="12"/>
      <c r="Z26" s="8"/>
      <c r="AA26" s="12"/>
      <c r="AB26" s="8"/>
      <c r="AC26" s="12"/>
      <c r="AD26" s="8"/>
      <c r="AE26" s="12"/>
      <c r="AF26" s="8"/>
      <c r="AG26" s="12"/>
    </row>
    <row r="27" spans="1:33" ht="18" customHeight="1" x14ac:dyDescent="0.2">
      <c r="B27" s="56"/>
      <c r="C27" s="8"/>
      <c r="D27" s="8"/>
      <c r="E27" s="49"/>
      <c r="F27" s="8"/>
      <c r="G27" s="8"/>
      <c r="H27" s="18" t="str">
        <f>IF(G27="","",VLOOKUP(G27,'Appx 2 (Comm) Rules'!$A$1:$C$54,2,FALSE))</f>
        <v/>
      </c>
      <c r="I27" s="52" t="str">
        <f>IF(G27="","",MIN(H27,VLOOKUP(G27,'Appx 2 (Comm) Rules'!$A$1:$E$54,5,0)))</f>
        <v/>
      </c>
      <c r="J27" s="8"/>
      <c r="K27" s="12"/>
      <c r="L27" s="8"/>
      <c r="M27" s="12"/>
      <c r="N27" s="8"/>
      <c r="O27" s="12"/>
      <c r="P27" s="8"/>
      <c r="Q27" s="12"/>
      <c r="R27" s="8"/>
      <c r="S27" s="12"/>
      <c r="T27" s="8"/>
      <c r="U27" s="12"/>
      <c r="V27" s="8"/>
      <c r="W27" s="12"/>
      <c r="X27" s="8"/>
      <c r="Y27" s="12"/>
      <c r="Z27" s="8"/>
      <c r="AA27" s="12"/>
      <c r="AB27" s="8"/>
      <c r="AC27" s="12"/>
      <c r="AD27" s="8"/>
      <c r="AE27" s="12"/>
      <c r="AF27" s="8"/>
      <c r="AG27" s="12"/>
    </row>
    <row r="28" spans="1:33" ht="18" customHeight="1" x14ac:dyDescent="0.2">
      <c r="B28" s="56"/>
      <c r="C28" s="8"/>
      <c r="D28" s="8"/>
      <c r="E28" s="49"/>
      <c r="F28" s="8"/>
      <c r="G28" s="8"/>
      <c r="H28" s="18" t="str">
        <f>IF(G28="","",VLOOKUP(G28,'Appx 2 (Comm) Rules'!$A$1:$C$54,2,FALSE))</f>
        <v/>
      </c>
      <c r="I28" s="52" t="str">
        <f>IF(G28="","",MIN(H28,VLOOKUP(G28,'Appx 2 (Comm) Rules'!$A$1:$E$54,5,0)))</f>
        <v/>
      </c>
      <c r="J28" s="8"/>
      <c r="K28" s="12"/>
      <c r="L28" s="8"/>
      <c r="M28" s="12"/>
      <c r="N28" s="8"/>
      <c r="O28" s="12"/>
      <c r="P28" s="8"/>
      <c r="Q28" s="12"/>
      <c r="R28" s="8"/>
      <c r="S28" s="12"/>
      <c r="T28" s="8"/>
      <c r="U28" s="12"/>
      <c r="V28" s="8"/>
      <c r="W28" s="12"/>
      <c r="X28" s="8"/>
      <c r="Y28" s="12"/>
      <c r="Z28" s="8"/>
      <c r="AA28" s="12"/>
      <c r="AB28" s="8"/>
      <c r="AC28" s="12"/>
      <c r="AD28" s="8"/>
      <c r="AE28" s="12"/>
      <c r="AF28" s="8"/>
      <c r="AG28" s="12"/>
    </row>
    <row r="29" spans="1:33" ht="18" customHeight="1" x14ac:dyDescent="0.2">
      <c r="A29" s="55"/>
      <c r="B29" s="56"/>
      <c r="C29" s="8"/>
      <c r="D29" s="8"/>
      <c r="E29" s="49"/>
      <c r="F29" s="8"/>
      <c r="G29" s="8"/>
      <c r="H29" s="18" t="str">
        <f>IF(G29="","",VLOOKUP(G29,'Appx 2 (Comm) Rules'!$A$1:$C$54,2,FALSE))</f>
        <v/>
      </c>
      <c r="I29" s="52" t="str">
        <f>IF(G29="","",MIN(H29,VLOOKUP(G29,'Appx 2 (Comm) Rules'!$A$1:$E$54,5,0)))</f>
        <v/>
      </c>
      <c r="J29" s="8"/>
      <c r="K29" s="12"/>
      <c r="L29" s="8"/>
      <c r="M29" s="12"/>
      <c r="N29" s="8"/>
      <c r="O29" s="12"/>
      <c r="P29" s="8"/>
      <c r="Q29" s="12"/>
      <c r="R29" s="8"/>
      <c r="S29" s="12"/>
      <c r="T29" s="8"/>
      <c r="U29" s="12"/>
      <c r="V29" s="8"/>
      <c r="W29" s="12"/>
      <c r="X29" s="8"/>
      <c r="Y29" s="12"/>
      <c r="Z29" s="8"/>
      <c r="AA29" s="12"/>
      <c r="AB29" s="8"/>
      <c r="AC29" s="12"/>
      <c r="AD29" s="8"/>
      <c r="AE29" s="12"/>
      <c r="AF29" s="8"/>
      <c r="AG29" s="12"/>
    </row>
    <row r="30" spans="1:33" ht="18" customHeight="1" x14ac:dyDescent="0.2">
      <c r="A30" s="64"/>
      <c r="B30" s="56"/>
      <c r="C30" s="8"/>
      <c r="D30" s="8"/>
      <c r="E30" s="49"/>
      <c r="F30" s="8"/>
      <c r="G30" s="8"/>
      <c r="H30" s="18" t="str">
        <f>IF(G30="","",VLOOKUP(G30,'Appx 2 (Comm) Rules'!$A$1:$C$54,2,FALSE))</f>
        <v/>
      </c>
      <c r="I30" s="52" t="str">
        <f>IF(G30="","",MIN(H30,VLOOKUP(G30,'Appx 2 (Comm) Rules'!$A$1:$E$54,5,0)))</f>
        <v/>
      </c>
      <c r="J30" s="8"/>
      <c r="K30" s="12"/>
      <c r="L30" s="8"/>
      <c r="M30" s="12"/>
      <c r="N30" s="8"/>
      <c r="O30" s="12"/>
      <c r="P30" s="8"/>
      <c r="Q30" s="12"/>
      <c r="R30" s="8"/>
      <c r="S30" s="12"/>
      <c r="T30" s="8"/>
      <c r="U30" s="12"/>
      <c r="V30" s="8"/>
      <c r="W30" s="12"/>
      <c r="X30" s="8"/>
      <c r="Y30" s="12"/>
      <c r="Z30" s="8"/>
      <c r="AA30" s="12"/>
      <c r="AB30" s="8"/>
      <c r="AC30" s="12"/>
      <c r="AD30" s="8"/>
      <c r="AE30" s="12"/>
      <c r="AF30" s="8"/>
      <c r="AG30" s="12"/>
    </row>
    <row r="31" spans="1:33" ht="18" customHeight="1" x14ac:dyDescent="0.2">
      <c r="B31" s="56"/>
      <c r="C31" s="8"/>
      <c r="D31" s="8"/>
      <c r="E31" s="49"/>
      <c r="F31" s="8"/>
      <c r="G31" s="8"/>
      <c r="H31" s="18" t="str">
        <f>IF(G31="","",VLOOKUP(G31,'Appx 2 (Comm) Rules'!$A$1:$C$54,2,FALSE))</f>
        <v/>
      </c>
      <c r="I31" s="52" t="str">
        <f>IF(G31="","",MIN(H31,VLOOKUP(G31,'Appx 2 (Comm) Rules'!$A$1:$E$54,5,0)))</f>
        <v/>
      </c>
      <c r="J31" s="8"/>
      <c r="K31" s="12"/>
      <c r="L31" s="8"/>
      <c r="M31" s="12"/>
      <c r="N31" s="8"/>
      <c r="O31" s="12"/>
      <c r="P31" s="8"/>
      <c r="Q31" s="12"/>
      <c r="R31" s="8"/>
      <c r="S31" s="12"/>
      <c r="T31" s="8"/>
      <c r="U31" s="12"/>
      <c r="V31" s="8"/>
      <c r="W31" s="12"/>
      <c r="X31" s="8"/>
      <c r="Y31" s="12"/>
      <c r="Z31" s="8"/>
      <c r="AA31" s="12"/>
      <c r="AB31" s="8"/>
      <c r="AC31" s="12"/>
      <c r="AD31" s="8"/>
      <c r="AE31" s="12"/>
      <c r="AF31" s="8"/>
      <c r="AG31" s="12"/>
    </row>
    <row r="32" spans="1:33" ht="18" customHeight="1" x14ac:dyDescent="0.2">
      <c r="B32" s="56"/>
      <c r="C32" s="8"/>
      <c r="D32" s="8"/>
      <c r="E32" s="49"/>
      <c r="F32" s="8"/>
      <c r="G32" s="8"/>
      <c r="H32" s="18" t="str">
        <f>IF(G32="","",VLOOKUP(G32,'Appx 2 (Comm) Rules'!$A$1:$C$54,2,FALSE))</f>
        <v/>
      </c>
      <c r="I32" s="52" t="str">
        <f>IF(G32="","",MIN(H32,VLOOKUP(G32,'Appx 2 (Comm) Rules'!$A$1:$E$54,5,0)))</f>
        <v/>
      </c>
      <c r="J32" s="8"/>
      <c r="K32" s="12"/>
      <c r="L32" s="8"/>
      <c r="M32" s="12"/>
      <c r="N32" s="8"/>
      <c r="O32" s="12"/>
      <c r="P32" s="8"/>
      <c r="Q32" s="12"/>
      <c r="R32" s="8"/>
      <c r="S32" s="12"/>
      <c r="T32" s="8"/>
      <c r="U32" s="12"/>
      <c r="V32" s="8"/>
      <c r="W32" s="12"/>
      <c r="X32" s="8"/>
      <c r="Y32" s="12"/>
      <c r="Z32" s="8"/>
      <c r="AA32" s="12"/>
      <c r="AB32" s="8"/>
      <c r="AC32" s="12"/>
      <c r="AD32" s="8"/>
      <c r="AE32" s="12"/>
      <c r="AF32" s="8"/>
      <c r="AG32" s="12"/>
    </row>
    <row r="33" spans="1:33" ht="18" customHeight="1" x14ac:dyDescent="0.2">
      <c r="B33" s="56"/>
      <c r="C33" s="8"/>
      <c r="D33" s="8"/>
      <c r="E33" s="49"/>
      <c r="F33" s="8"/>
      <c r="G33" s="8"/>
      <c r="H33" s="18" t="str">
        <f>IF(G33="","",VLOOKUP(G33,'Appx 2 (Comm) Rules'!$A$1:$C$54,2,FALSE))</f>
        <v/>
      </c>
      <c r="I33" s="52" t="str">
        <f>IF(G33="","",MIN(H33,VLOOKUP(G33,'Appx 2 (Comm) Rules'!$A$1:$E$54,5,0)))</f>
        <v/>
      </c>
      <c r="J33" s="8"/>
      <c r="K33" s="12"/>
      <c r="L33" s="8"/>
      <c r="M33" s="12"/>
      <c r="N33" s="8"/>
      <c r="O33" s="12"/>
      <c r="P33" s="8"/>
      <c r="Q33" s="12"/>
      <c r="R33" s="8"/>
      <c r="S33" s="12"/>
      <c r="T33" s="8"/>
      <c r="U33" s="12"/>
      <c r="V33" s="8"/>
      <c r="W33" s="12"/>
      <c r="X33" s="8"/>
      <c r="Y33" s="12"/>
      <c r="Z33" s="8"/>
      <c r="AA33" s="12"/>
      <c r="AB33" s="8"/>
      <c r="AC33" s="12"/>
      <c r="AD33" s="8"/>
      <c r="AE33" s="12"/>
      <c r="AF33" s="8"/>
      <c r="AG33" s="12"/>
    </row>
    <row r="34" spans="1:33" ht="18" customHeight="1" x14ac:dyDescent="0.2">
      <c r="B34" s="56"/>
      <c r="C34" s="8"/>
      <c r="D34" s="8"/>
      <c r="E34" s="49"/>
      <c r="F34" s="8"/>
      <c r="G34" s="8"/>
      <c r="H34" s="18" t="str">
        <f>IF(G34="","",VLOOKUP(G34,'Appx 2 (Comm) Rules'!$A$1:$C$54,2,FALSE))</f>
        <v/>
      </c>
      <c r="I34" s="52" t="str">
        <f>IF(G34="","",MIN(H34,VLOOKUP(G34,'Appx 2 (Comm) Rules'!$A$1:$E$54,5,0)))</f>
        <v/>
      </c>
      <c r="J34" s="8"/>
      <c r="K34" s="12"/>
      <c r="L34" s="8"/>
      <c r="M34" s="12"/>
      <c r="N34" s="8"/>
      <c r="O34" s="12"/>
      <c r="P34" s="8"/>
      <c r="Q34" s="12"/>
      <c r="R34" s="8"/>
      <c r="S34" s="12"/>
      <c r="T34" s="8"/>
      <c r="U34" s="12"/>
      <c r="V34" s="8"/>
      <c r="W34" s="12"/>
      <c r="X34" s="8"/>
      <c r="Y34" s="12"/>
      <c r="Z34" s="8"/>
      <c r="AA34" s="12"/>
      <c r="AB34" s="8"/>
      <c r="AC34" s="12"/>
      <c r="AD34" s="8"/>
      <c r="AE34" s="12"/>
      <c r="AF34" s="8"/>
      <c r="AG34" s="12"/>
    </row>
    <row r="35" spans="1:33" ht="18" customHeight="1" x14ac:dyDescent="0.2">
      <c r="B35" s="56"/>
      <c r="C35" s="8"/>
      <c r="D35" s="8"/>
      <c r="E35" s="49"/>
      <c r="F35" s="8"/>
      <c r="G35" s="8"/>
      <c r="H35" s="18" t="str">
        <f>IF(G35="","",VLOOKUP(G35,'Appx 2 (Comm) Rules'!$A$1:$C$54,2,FALSE))</f>
        <v/>
      </c>
      <c r="I35" s="52" t="str">
        <f>IF(G35="","",MIN(H35,VLOOKUP(G35,'Appx 2 (Comm) Rules'!$A$1:$E$54,5,0)))</f>
        <v/>
      </c>
      <c r="J35" s="8"/>
      <c r="K35" s="12"/>
      <c r="L35" s="8"/>
      <c r="M35" s="12"/>
      <c r="N35" s="8"/>
      <c r="O35" s="12"/>
      <c r="P35" s="8"/>
      <c r="Q35" s="12"/>
      <c r="R35" s="8"/>
      <c r="S35" s="12"/>
      <c r="T35" s="8"/>
      <c r="U35" s="12"/>
      <c r="V35" s="8"/>
      <c r="W35" s="12"/>
      <c r="X35" s="8"/>
      <c r="Y35" s="12"/>
      <c r="Z35" s="8"/>
      <c r="AA35" s="12"/>
      <c r="AB35" s="8"/>
      <c r="AC35" s="12"/>
      <c r="AD35" s="8"/>
      <c r="AE35" s="12"/>
      <c r="AF35" s="8"/>
      <c r="AG35" s="12"/>
    </row>
    <row r="36" spans="1:33" ht="18" customHeight="1" x14ac:dyDescent="0.2">
      <c r="B36" s="56"/>
      <c r="C36" s="8"/>
      <c r="D36" s="8"/>
      <c r="E36" s="49"/>
      <c r="F36" s="8"/>
      <c r="G36" s="8"/>
      <c r="H36" s="18" t="str">
        <f>IF(G36="","",VLOOKUP(G36,'Appx 2 (Comm) Rules'!$A$1:$C$54,2,FALSE))</f>
        <v/>
      </c>
      <c r="I36" s="52" t="str">
        <f>IF(G36="","",MIN(H36,VLOOKUP(G36,'Appx 2 (Comm) Rules'!$A$1:$E$54,5,0)))</f>
        <v/>
      </c>
      <c r="J36" s="8"/>
      <c r="K36" s="12"/>
      <c r="L36" s="8"/>
      <c r="M36" s="12"/>
      <c r="N36" s="8"/>
      <c r="O36" s="12"/>
      <c r="P36" s="8"/>
      <c r="Q36" s="12"/>
      <c r="R36" s="8"/>
      <c r="S36" s="12"/>
      <c r="T36" s="8"/>
      <c r="U36" s="12"/>
      <c r="V36" s="8"/>
      <c r="W36" s="12"/>
      <c r="X36" s="8"/>
      <c r="Y36" s="12"/>
      <c r="Z36" s="8"/>
      <c r="AA36" s="12"/>
      <c r="AB36" s="8"/>
      <c r="AC36" s="12"/>
      <c r="AD36" s="8"/>
      <c r="AE36" s="12"/>
      <c r="AF36" s="8"/>
      <c r="AG36" s="12"/>
    </row>
    <row r="37" spans="1:33" ht="18" customHeight="1" x14ac:dyDescent="0.2">
      <c r="B37" s="9"/>
      <c r="C37" s="9"/>
      <c r="D37" s="9"/>
      <c r="E37" s="9"/>
      <c r="F37" s="9"/>
      <c r="G37" s="8"/>
      <c r="H37" s="18" t="str">
        <f>IF(G37="","",VLOOKUP(G37,'Appx 2 (Comm) Rules'!$A$1:$C$54,2,FALSE))</f>
        <v/>
      </c>
      <c r="I37" s="52" t="str">
        <f>IF(G37="","",MIN(H37,VLOOKUP(G37,'Appx 2 (Comm) Rules'!$A$1:$E$54,5,0)))</f>
        <v/>
      </c>
      <c r="J37" s="8"/>
      <c r="K37" s="12"/>
      <c r="L37" s="8"/>
      <c r="M37" s="12"/>
      <c r="N37" s="8"/>
      <c r="O37" s="12"/>
      <c r="P37" s="8"/>
      <c r="Q37" s="12"/>
      <c r="R37" s="8"/>
      <c r="S37" s="12"/>
      <c r="T37" s="8"/>
      <c r="U37" s="12"/>
      <c r="V37" s="8"/>
      <c r="W37" s="12"/>
      <c r="X37" s="8"/>
      <c r="Y37" s="12"/>
      <c r="Z37" s="8"/>
      <c r="AA37" s="12"/>
      <c r="AB37" s="8"/>
      <c r="AC37" s="12"/>
      <c r="AD37" s="8"/>
      <c r="AE37" s="12"/>
      <c r="AF37" s="8"/>
      <c r="AG37" s="12"/>
    </row>
    <row r="38" spans="1:33" ht="18" customHeight="1" x14ac:dyDescent="0.2">
      <c r="B38" s="9"/>
      <c r="C38" s="9"/>
      <c r="D38" s="9"/>
      <c r="E38" s="9"/>
      <c r="F38" s="9"/>
      <c r="G38" s="8"/>
      <c r="H38" s="18" t="str">
        <f>IF(G38="","",VLOOKUP(G38,'Appx 2 (Comm) Rules'!$A$1:$C$54,2,FALSE))</f>
        <v/>
      </c>
      <c r="I38" s="52" t="str">
        <f>IF(G38="","",MIN(H38,VLOOKUP(G38,'Appx 2 (Comm) Rules'!$A$1:$E$54,5,0)))</f>
        <v/>
      </c>
      <c r="J38" s="10"/>
      <c r="K38" s="13"/>
      <c r="L38" s="10"/>
      <c r="M38" s="13"/>
      <c r="N38" s="10"/>
      <c r="O38" s="13"/>
      <c r="P38" s="10"/>
      <c r="Q38" s="13"/>
      <c r="R38" s="58"/>
      <c r="S38" s="13"/>
      <c r="T38" s="10"/>
      <c r="U38" s="13"/>
      <c r="V38" s="10"/>
      <c r="W38" s="13"/>
      <c r="X38" s="59"/>
      <c r="Y38" s="13"/>
      <c r="Z38" s="59"/>
      <c r="AA38" s="13"/>
      <c r="AB38" s="8"/>
      <c r="AC38" s="12"/>
      <c r="AD38" s="8"/>
      <c r="AE38" s="12"/>
      <c r="AF38" s="8"/>
      <c r="AG38" s="12"/>
    </row>
    <row r="39" spans="1:33" ht="18" customHeight="1" x14ac:dyDescent="0.2">
      <c r="B39" s="60"/>
      <c r="C39" s="9"/>
      <c r="D39" s="9"/>
      <c r="E39" s="50"/>
      <c r="F39" s="9"/>
      <c r="G39" s="8"/>
      <c r="H39" s="18" t="str">
        <f>IF(G39="","",VLOOKUP(G39,'Appx 2 (Comm) Rules'!$A$1:$C$54,2,FALSE))</f>
        <v/>
      </c>
      <c r="I39" s="52" t="str">
        <f>IF(G39="","",MIN(H39,VLOOKUP(G39,'Appx 2 (Comm) Rules'!$A$1:$E$54,5,0)))</f>
        <v/>
      </c>
      <c r="J39" s="11"/>
      <c r="K39" s="12"/>
      <c r="L39" s="11"/>
      <c r="M39" s="12"/>
      <c r="N39" s="11"/>
      <c r="O39" s="12"/>
      <c r="P39" s="11"/>
      <c r="Q39" s="12"/>
      <c r="R39" s="11"/>
      <c r="S39" s="12"/>
      <c r="T39" s="11"/>
      <c r="U39" s="12"/>
      <c r="V39" s="11"/>
      <c r="W39" s="12"/>
      <c r="X39" s="11"/>
      <c r="Y39" s="12"/>
      <c r="Z39" s="11"/>
      <c r="AA39" s="12"/>
      <c r="AB39" s="8"/>
      <c r="AC39" s="12"/>
      <c r="AD39" s="8"/>
      <c r="AE39" s="12"/>
      <c r="AF39" s="8"/>
      <c r="AG39" s="12"/>
    </row>
    <row r="40" spans="1:33" ht="18" customHeight="1" x14ac:dyDescent="0.2">
      <c r="B40" s="60"/>
      <c r="C40" s="9"/>
      <c r="D40" s="9"/>
      <c r="E40" s="50"/>
      <c r="F40" s="9"/>
      <c r="G40" s="8"/>
      <c r="H40" s="18" t="str">
        <f>IF(G40="","",VLOOKUP(G40,'Appx 2 (Comm) Rules'!$A$1:$C$54,2,FALSE))</f>
        <v/>
      </c>
      <c r="I40" s="52" t="str">
        <f>IF(G40="","",MIN(H40,VLOOKUP(G40,'Appx 2 (Comm) Rules'!$A$1:$E$54,5,0)))</f>
        <v/>
      </c>
      <c r="J40" s="10"/>
      <c r="K40" s="13"/>
      <c r="L40" s="10"/>
      <c r="M40" s="13"/>
      <c r="N40" s="10"/>
      <c r="O40" s="13"/>
      <c r="P40" s="10"/>
      <c r="Q40" s="13"/>
      <c r="R40" s="58"/>
      <c r="S40" s="13"/>
      <c r="T40" s="10"/>
      <c r="U40" s="13"/>
      <c r="V40" s="10"/>
      <c r="W40" s="13"/>
      <c r="X40" s="59"/>
      <c r="Y40" s="13"/>
      <c r="Z40" s="59"/>
      <c r="AA40" s="13"/>
      <c r="AB40" s="8"/>
      <c r="AC40" s="12"/>
      <c r="AD40" s="8"/>
      <c r="AE40" s="12"/>
      <c r="AF40" s="8"/>
      <c r="AG40" s="12"/>
    </row>
    <row r="41" spans="1:33" ht="18" customHeight="1" x14ac:dyDescent="0.2">
      <c r="B41" s="60"/>
      <c r="C41" s="9"/>
      <c r="D41" s="9"/>
      <c r="E41" s="50"/>
      <c r="F41" s="9"/>
      <c r="G41" s="8"/>
      <c r="H41" s="18" t="str">
        <f>IF(G41="","",VLOOKUP(G41,'Appx 2 (Comm) Rules'!$A$1:$C$54,2,FALSE))</f>
        <v/>
      </c>
      <c r="I41" s="52" t="str">
        <f>IF(G41="","",MIN(H41,VLOOKUP(G41,'Appx 2 (Comm) Rules'!$A$1:$E$54,5,0)))</f>
        <v/>
      </c>
      <c r="J41" s="11"/>
      <c r="K41" s="12"/>
      <c r="L41" s="11"/>
      <c r="M41" s="12"/>
      <c r="N41" s="11"/>
      <c r="O41" s="12"/>
      <c r="P41" s="11"/>
      <c r="Q41" s="12"/>
      <c r="R41" s="11"/>
      <c r="S41" s="12"/>
      <c r="T41" s="11"/>
      <c r="U41" s="12"/>
      <c r="V41" s="11"/>
      <c r="W41" s="12"/>
      <c r="X41" s="11"/>
      <c r="Y41" s="12"/>
      <c r="Z41" s="11"/>
      <c r="AA41" s="12"/>
      <c r="AB41" s="8"/>
      <c r="AC41" s="12"/>
      <c r="AD41" s="8"/>
      <c r="AE41" s="12"/>
      <c r="AF41" s="8"/>
      <c r="AG41" s="12"/>
    </row>
    <row r="42" spans="1:33" ht="18" customHeight="1" x14ac:dyDescent="0.2">
      <c r="B42" s="60"/>
      <c r="C42" s="9"/>
      <c r="D42" s="9"/>
      <c r="E42" s="50"/>
      <c r="F42" s="9"/>
      <c r="G42" s="8"/>
      <c r="H42" s="18" t="str">
        <f>IF(G42="","",VLOOKUP(G42,'Appx 2 (Comm) Rules'!$A$1:$C$54,2,FALSE))</f>
        <v/>
      </c>
      <c r="I42" s="52" t="str">
        <f>IF(G42="","",MIN(H42,VLOOKUP(G42,'Appx 2 (Comm) Rules'!$A$1:$E$54,5,0)))</f>
        <v/>
      </c>
      <c r="J42" s="10"/>
      <c r="K42" s="13"/>
      <c r="L42" s="10"/>
      <c r="M42" s="13"/>
      <c r="N42" s="10"/>
      <c r="O42" s="13"/>
      <c r="P42" s="10"/>
      <c r="Q42" s="13"/>
      <c r="R42" s="58"/>
      <c r="S42" s="13"/>
      <c r="T42" s="10"/>
      <c r="U42" s="13"/>
      <c r="V42" s="10"/>
      <c r="W42" s="13"/>
      <c r="X42" s="59"/>
      <c r="Y42" s="13"/>
      <c r="Z42" s="59"/>
      <c r="AA42" s="13"/>
      <c r="AB42" s="8"/>
      <c r="AC42" s="12"/>
      <c r="AD42" s="8"/>
      <c r="AE42" s="12"/>
      <c r="AF42" s="8"/>
      <c r="AG42" s="12"/>
    </row>
    <row r="43" spans="1:33" ht="18" customHeight="1" x14ac:dyDescent="0.2">
      <c r="B43" s="60"/>
      <c r="C43" s="9"/>
      <c r="D43" s="9"/>
      <c r="E43" s="50"/>
      <c r="F43" s="9"/>
      <c r="G43" s="8"/>
      <c r="H43" s="18" t="str">
        <f>IF(G43="","",VLOOKUP(G43,'Appx 2 (Comm) Rules'!$A$1:$C$54,2,FALSE))</f>
        <v/>
      </c>
      <c r="I43" s="52" t="str">
        <f>IF(G43="","",MIN(H43,VLOOKUP(G43,'Appx 2 (Comm) Rules'!$A$1:$E$54,5,0)))</f>
        <v/>
      </c>
      <c r="J43" s="11"/>
      <c r="K43" s="12"/>
      <c r="L43" s="11"/>
      <c r="M43" s="12"/>
      <c r="N43" s="11"/>
      <c r="O43" s="12"/>
      <c r="P43" s="11"/>
      <c r="Q43" s="12"/>
      <c r="R43" s="11"/>
      <c r="S43" s="12"/>
      <c r="T43" s="11"/>
      <c r="U43" s="12"/>
      <c r="V43" s="11"/>
      <c r="W43" s="12"/>
      <c r="X43" s="11"/>
      <c r="Y43" s="12"/>
      <c r="Z43" s="11"/>
      <c r="AA43" s="12"/>
      <c r="AB43" s="8"/>
      <c r="AC43" s="12"/>
      <c r="AD43" s="8"/>
      <c r="AE43" s="12"/>
      <c r="AF43" s="8"/>
      <c r="AG43" s="12"/>
    </row>
    <row r="44" spans="1:33" ht="18" customHeight="1" x14ac:dyDescent="0.2">
      <c r="B44" s="60"/>
      <c r="C44" s="9"/>
      <c r="D44" s="9"/>
      <c r="E44" s="50"/>
      <c r="F44" s="9"/>
      <c r="G44" s="8"/>
      <c r="H44" s="18" t="str">
        <f>IF(G44="","",VLOOKUP(G44,'Appx 2 (Comm) Rules'!$A$1:$C$54,2,FALSE))</f>
        <v/>
      </c>
      <c r="I44" s="52" t="str">
        <f>IF(G44="","",MIN(H44,VLOOKUP(G44,'Appx 2 (Comm) Rules'!$A$1:$E$54,5,0)))</f>
        <v/>
      </c>
      <c r="J44" s="10"/>
      <c r="K44" s="13"/>
      <c r="L44" s="10"/>
      <c r="M44" s="13"/>
      <c r="N44" s="10"/>
      <c r="O44" s="13"/>
      <c r="P44" s="10"/>
      <c r="Q44" s="13"/>
      <c r="R44" s="58"/>
      <c r="S44" s="13"/>
      <c r="T44" s="10"/>
      <c r="U44" s="13"/>
      <c r="V44" s="10"/>
      <c r="W44" s="13"/>
      <c r="X44" s="59"/>
      <c r="Y44" s="13"/>
      <c r="Z44" s="59"/>
      <c r="AA44" s="13"/>
      <c r="AB44" s="8"/>
      <c r="AC44" s="12"/>
      <c r="AD44" s="8"/>
      <c r="AE44" s="12"/>
      <c r="AF44" s="8"/>
      <c r="AG44" s="12"/>
    </row>
    <row r="45" spans="1:33" ht="18" customHeight="1" x14ac:dyDescent="0.2">
      <c r="B45" s="60"/>
      <c r="C45" s="9"/>
      <c r="D45" s="9"/>
      <c r="E45" s="50"/>
      <c r="F45" s="9"/>
      <c r="G45" s="8"/>
      <c r="H45" s="18" t="str">
        <f>IF(G45="","",VLOOKUP(G45,'Appx 2 (Comm) Rules'!$A$1:$C$54,2,FALSE))</f>
        <v/>
      </c>
      <c r="I45" s="52" t="str">
        <f>IF(G45="","",MIN(H45,VLOOKUP(G45,'Appx 2 (Comm) Rules'!$A$1:$E$54,5,0)))</f>
        <v/>
      </c>
      <c r="J45" s="11"/>
      <c r="K45" s="12"/>
      <c r="L45" s="11"/>
      <c r="M45" s="12"/>
      <c r="N45" s="11"/>
      <c r="O45" s="12"/>
      <c r="P45" s="11"/>
      <c r="Q45" s="12"/>
      <c r="R45" s="11"/>
      <c r="S45" s="12"/>
      <c r="T45" s="11"/>
      <c r="U45" s="12"/>
      <c r="V45" s="11"/>
      <c r="W45" s="12"/>
      <c r="X45" s="11"/>
      <c r="Y45" s="12"/>
      <c r="Z45" s="11"/>
      <c r="AA45" s="12"/>
      <c r="AB45" s="8"/>
      <c r="AC45" s="12"/>
      <c r="AD45" s="8"/>
      <c r="AE45" s="12"/>
      <c r="AF45" s="8"/>
      <c r="AG45" s="12"/>
    </row>
    <row r="46" spans="1:33" ht="18" customHeight="1" x14ac:dyDescent="0.2">
      <c r="B46" s="60"/>
      <c r="C46" s="9"/>
      <c r="D46" s="9"/>
      <c r="E46" s="50"/>
      <c r="F46" s="9"/>
      <c r="G46" s="8"/>
      <c r="H46" s="18" t="str">
        <f>IF(G46="","",VLOOKUP(G46,'Appx 2 (Comm) Rules'!$A$1:$C$54,2,FALSE))</f>
        <v/>
      </c>
      <c r="I46" s="52" t="str">
        <f>IF(G46="","",MIN(H46,VLOOKUP(G46,'Appx 2 (Comm) Rules'!$A$1:$E$54,5,0)))</f>
        <v/>
      </c>
      <c r="J46" s="10"/>
      <c r="K46" s="13"/>
      <c r="L46" s="10"/>
      <c r="M46" s="13"/>
      <c r="N46" s="10"/>
      <c r="O46" s="13"/>
      <c r="P46" s="10"/>
      <c r="Q46" s="13"/>
      <c r="R46" s="58"/>
      <c r="S46" s="13"/>
      <c r="T46" s="10"/>
      <c r="U46" s="13"/>
      <c r="V46" s="10"/>
      <c r="W46" s="13"/>
      <c r="X46" s="59"/>
      <c r="Y46" s="13"/>
      <c r="Z46" s="59"/>
      <c r="AA46" s="13"/>
      <c r="AB46" s="8"/>
      <c r="AC46" s="12"/>
      <c r="AD46" s="8"/>
      <c r="AE46" s="12"/>
      <c r="AF46" s="8"/>
      <c r="AG46" s="12"/>
    </row>
    <row r="47" spans="1:33" ht="18" customHeight="1" x14ac:dyDescent="0.2">
      <c r="B47" s="60"/>
      <c r="C47" s="9"/>
      <c r="D47" s="9"/>
      <c r="E47" s="50"/>
      <c r="F47" s="9"/>
      <c r="G47" s="8"/>
      <c r="H47" s="18" t="str">
        <f>IF(G47="","",VLOOKUP(G47,'Appx 2 (Comm) Rules'!$A$1:$C$54,2,FALSE))</f>
        <v/>
      </c>
      <c r="I47" s="52" t="str">
        <f>IF(G47="","",MIN(H47,VLOOKUP(G47,'Appx 2 (Comm) Rules'!$A$1:$E$54,5,0)))</f>
        <v/>
      </c>
      <c r="J47" s="11"/>
      <c r="K47" s="12"/>
      <c r="L47" s="11"/>
      <c r="M47" s="12"/>
      <c r="N47" s="11"/>
      <c r="O47" s="12"/>
      <c r="P47" s="11"/>
      <c r="Q47" s="12"/>
      <c r="R47" s="11"/>
      <c r="S47" s="12"/>
      <c r="T47" s="11"/>
      <c r="U47" s="12"/>
      <c r="V47" s="11"/>
      <c r="W47" s="12"/>
      <c r="X47" s="11"/>
      <c r="Y47" s="12"/>
      <c r="Z47" s="11"/>
      <c r="AA47" s="12"/>
      <c r="AB47" s="8"/>
      <c r="AC47" s="12"/>
      <c r="AD47" s="8"/>
      <c r="AE47" s="12"/>
      <c r="AF47" s="8"/>
      <c r="AG47" s="12"/>
    </row>
    <row r="48" spans="1:33" ht="18" customHeight="1" x14ac:dyDescent="0.2">
      <c r="A48" s="55"/>
      <c r="B48" s="60"/>
      <c r="C48" s="9"/>
      <c r="D48" s="9"/>
      <c r="E48" s="50"/>
      <c r="F48" s="9"/>
      <c r="G48" s="8"/>
      <c r="H48" s="18" t="str">
        <f>IF(G48="","",VLOOKUP(G48,'Appx 2 (Comm) Rules'!$A$1:$C$54,2,FALSE))</f>
        <v/>
      </c>
      <c r="I48" s="52" t="str">
        <f>IF(G48="","",MIN(H48,VLOOKUP(G48,'Appx 2 (Comm) Rules'!$A$1:$E$54,5,0)))</f>
        <v/>
      </c>
      <c r="J48" s="10"/>
      <c r="K48" s="13"/>
      <c r="L48" s="10"/>
      <c r="M48" s="13"/>
      <c r="N48" s="10"/>
      <c r="O48" s="13"/>
      <c r="P48" s="10"/>
      <c r="Q48" s="13"/>
      <c r="R48" s="58"/>
      <c r="S48" s="13"/>
      <c r="T48" s="10"/>
      <c r="U48" s="13"/>
      <c r="V48" s="10"/>
      <c r="W48" s="13"/>
      <c r="X48" s="59"/>
      <c r="Y48" s="13"/>
      <c r="Z48" s="59"/>
      <c r="AA48" s="13"/>
      <c r="AB48" s="8"/>
      <c r="AC48" s="12"/>
      <c r="AD48" s="8"/>
      <c r="AE48" s="12"/>
      <c r="AF48" s="8"/>
      <c r="AG48" s="12"/>
    </row>
    <row r="49" spans="1:33" ht="18" customHeight="1" x14ac:dyDescent="0.2">
      <c r="B49" s="60"/>
      <c r="C49" s="9"/>
      <c r="D49" s="9"/>
      <c r="E49" s="50"/>
      <c r="F49" s="9"/>
      <c r="G49" s="8"/>
      <c r="H49" s="18" t="str">
        <f>IF(G49="","",VLOOKUP(G49,'Appx 2 (Comm) Rules'!$A$1:$C$54,2,FALSE))</f>
        <v/>
      </c>
      <c r="I49" s="52" t="str">
        <f>IF(G49="","",MIN(H49,VLOOKUP(G49,'Appx 2 (Comm) Rules'!$A$1:$E$54,5,0)))</f>
        <v/>
      </c>
      <c r="J49" s="11"/>
      <c r="K49" s="12"/>
      <c r="L49" s="11"/>
      <c r="M49" s="12"/>
      <c r="N49" s="11"/>
      <c r="O49" s="12"/>
      <c r="P49" s="11"/>
      <c r="Q49" s="12"/>
      <c r="R49" s="11"/>
      <c r="S49" s="12"/>
      <c r="T49" s="11"/>
      <c r="U49" s="12"/>
      <c r="V49" s="11"/>
      <c r="W49" s="12"/>
      <c r="X49" s="11"/>
      <c r="Y49" s="12"/>
      <c r="Z49" s="11"/>
      <c r="AA49" s="12"/>
      <c r="AB49" s="8"/>
      <c r="AC49" s="12"/>
      <c r="AD49" s="8"/>
      <c r="AE49" s="12"/>
      <c r="AF49" s="8"/>
      <c r="AG49" s="12"/>
    </row>
    <row r="50" spans="1:33" ht="18" customHeight="1" x14ac:dyDescent="0.2">
      <c r="A50" s="64"/>
      <c r="B50" s="60"/>
      <c r="C50" s="9"/>
      <c r="D50" s="9"/>
      <c r="E50" s="50"/>
      <c r="F50" s="9"/>
      <c r="G50" s="8"/>
      <c r="H50" s="18" t="str">
        <f>IF(G50="","",VLOOKUP(G50,'Appx 2 (Comm) Rules'!$A$1:$C$54,2,FALSE))</f>
        <v/>
      </c>
      <c r="I50" s="52" t="str">
        <f>IF(G50="","",MIN(H50,VLOOKUP(G50,'Appx 2 (Comm) Rules'!$A$1:$E$54,5,0)))</f>
        <v/>
      </c>
      <c r="J50" s="10"/>
      <c r="K50" s="13"/>
      <c r="L50" s="10"/>
      <c r="M50" s="13"/>
      <c r="N50" s="10"/>
      <c r="O50" s="13"/>
      <c r="P50" s="10"/>
      <c r="Q50" s="13"/>
      <c r="R50" s="58"/>
      <c r="S50" s="13"/>
      <c r="T50" s="10"/>
      <c r="U50" s="13"/>
      <c r="V50" s="10"/>
      <c r="W50" s="13"/>
      <c r="X50" s="59"/>
      <c r="Y50" s="13"/>
      <c r="Z50" s="59"/>
      <c r="AA50" s="13"/>
      <c r="AB50" s="8"/>
      <c r="AC50" s="12"/>
      <c r="AD50" s="8"/>
      <c r="AE50" s="12"/>
      <c r="AF50" s="8"/>
      <c r="AG50" s="12"/>
    </row>
    <row r="51" spans="1:33" ht="18" customHeight="1" x14ac:dyDescent="0.2">
      <c r="B51" s="60"/>
      <c r="C51" s="9"/>
      <c r="D51" s="9"/>
      <c r="E51" s="50"/>
      <c r="F51" s="9"/>
      <c r="G51" s="8"/>
      <c r="H51" s="18" t="str">
        <f>IF(G51="","",VLOOKUP(G51,'Appx 2 (Comm) Rules'!$A$1:$C$54,2,FALSE))</f>
        <v/>
      </c>
      <c r="I51" s="52" t="str">
        <f>IF(G51="","",MIN(H51,VLOOKUP(G51,'Appx 2 (Comm) Rules'!$A$1:$E$54,5,0)))</f>
        <v/>
      </c>
      <c r="J51" s="11"/>
      <c r="K51" s="12"/>
      <c r="L51" s="11"/>
      <c r="M51" s="12"/>
      <c r="N51" s="11"/>
      <c r="O51" s="12"/>
      <c r="P51" s="11"/>
      <c r="Q51" s="12"/>
      <c r="R51" s="11"/>
      <c r="S51" s="12"/>
      <c r="T51" s="11"/>
      <c r="U51" s="12"/>
      <c r="V51" s="11"/>
      <c r="W51" s="12"/>
      <c r="X51" s="11"/>
      <c r="Y51" s="12"/>
      <c r="Z51" s="11"/>
      <c r="AA51" s="12"/>
      <c r="AB51" s="8"/>
      <c r="AC51" s="12"/>
      <c r="AD51" s="8"/>
      <c r="AE51" s="12"/>
      <c r="AF51" s="8"/>
      <c r="AG51" s="12"/>
    </row>
    <row r="52" spans="1:33" ht="18" customHeight="1" x14ac:dyDescent="0.2">
      <c r="B52" s="60"/>
      <c r="C52" s="9"/>
      <c r="D52" s="9"/>
      <c r="E52" s="50"/>
      <c r="F52" s="9"/>
      <c r="G52" s="8"/>
      <c r="H52" s="18" t="str">
        <f>IF(G52="","",VLOOKUP(G52,'Appx 2 (Comm) Rules'!$A$1:$C$54,2,FALSE))</f>
        <v/>
      </c>
      <c r="I52" s="52" t="str">
        <f>IF(G52="","",MIN(H52,VLOOKUP(G52,'Appx 2 (Comm) Rules'!$A$1:$E$54,5,0)))</f>
        <v/>
      </c>
      <c r="J52" s="10"/>
      <c r="K52" s="13"/>
      <c r="L52" s="10"/>
      <c r="M52" s="13"/>
      <c r="N52" s="10"/>
      <c r="O52" s="13"/>
      <c r="P52" s="10"/>
      <c r="Q52" s="13"/>
      <c r="R52" s="58"/>
      <c r="S52" s="13"/>
      <c r="T52" s="10"/>
      <c r="U52" s="13"/>
      <c r="V52" s="10"/>
      <c r="W52" s="13"/>
      <c r="X52" s="59"/>
      <c r="Y52" s="13"/>
      <c r="Z52" s="59"/>
      <c r="AA52" s="13"/>
      <c r="AB52" s="8"/>
      <c r="AC52" s="12"/>
      <c r="AD52" s="8"/>
      <c r="AE52" s="12"/>
      <c r="AF52" s="8"/>
      <c r="AG52" s="12"/>
    </row>
    <row r="53" spans="1:33" ht="18" customHeight="1" x14ac:dyDescent="0.2">
      <c r="B53" s="60"/>
      <c r="C53" s="9"/>
      <c r="D53" s="9"/>
      <c r="E53" s="50"/>
      <c r="F53" s="9"/>
      <c r="G53" s="8"/>
      <c r="H53" s="18" t="str">
        <f>IF(G53="","",VLOOKUP(G53,'Appx 2 (Comm) Rules'!$A$1:$C$54,2,FALSE))</f>
        <v/>
      </c>
      <c r="I53" s="52" t="str">
        <f>IF(G53="","",MIN(H53,VLOOKUP(G53,'Appx 2 (Comm) Rules'!$A$1:$E$54,5,0)))</f>
        <v/>
      </c>
      <c r="J53" s="11"/>
      <c r="K53" s="12"/>
      <c r="L53" s="11"/>
      <c r="M53" s="12"/>
      <c r="N53" s="11"/>
      <c r="O53" s="12"/>
      <c r="P53" s="11"/>
      <c r="Q53" s="12"/>
      <c r="R53" s="11"/>
      <c r="S53" s="12"/>
      <c r="T53" s="11"/>
      <c r="U53" s="12"/>
      <c r="V53" s="11"/>
      <c r="W53" s="12"/>
      <c r="X53" s="11"/>
      <c r="Y53" s="12"/>
      <c r="Z53" s="11"/>
      <c r="AA53" s="12"/>
      <c r="AB53" s="8"/>
      <c r="AC53" s="12"/>
      <c r="AD53" s="8"/>
      <c r="AE53" s="12"/>
      <c r="AF53" s="8"/>
      <c r="AG53" s="12"/>
    </row>
    <row r="54" spans="1:33" ht="18" customHeight="1" x14ac:dyDescent="0.2">
      <c r="B54" s="60"/>
      <c r="C54" s="9"/>
      <c r="D54" s="9"/>
      <c r="E54" s="50"/>
      <c r="F54" s="9"/>
      <c r="G54" s="8"/>
      <c r="H54" s="18" t="str">
        <f>IF(G54="","",VLOOKUP(G54,'Appx 2 (Comm) Rules'!$A$1:$C$54,2,FALSE))</f>
        <v/>
      </c>
      <c r="I54" s="52" t="str">
        <f>IF(G54="","",MIN(H54,VLOOKUP(G54,'Appx 2 (Comm) Rules'!$A$1:$E$54,5,0)))</f>
        <v/>
      </c>
      <c r="J54" s="10"/>
      <c r="K54" s="13"/>
      <c r="L54" s="10"/>
      <c r="M54" s="13"/>
      <c r="N54" s="10"/>
      <c r="O54" s="13"/>
      <c r="P54" s="10"/>
      <c r="Q54" s="13"/>
      <c r="R54" s="58"/>
      <c r="S54" s="13"/>
      <c r="T54" s="10"/>
      <c r="U54" s="13"/>
      <c r="V54" s="10"/>
      <c r="W54" s="13"/>
      <c r="X54" s="59"/>
      <c r="Y54" s="13"/>
      <c r="Z54" s="59"/>
      <c r="AA54" s="13"/>
      <c r="AB54" s="8"/>
      <c r="AC54" s="12"/>
      <c r="AD54" s="8"/>
      <c r="AE54" s="12"/>
      <c r="AF54" s="8"/>
      <c r="AG54" s="12"/>
    </row>
    <row r="55" spans="1:33" ht="18" customHeight="1" x14ac:dyDescent="0.2">
      <c r="B55" s="60"/>
      <c r="C55" s="9"/>
      <c r="D55" s="9"/>
      <c r="E55" s="50"/>
      <c r="F55" s="9"/>
      <c r="G55" s="8"/>
      <c r="H55" s="18" t="str">
        <f>IF(G55="","",VLOOKUP(G55,'Appx 2 (Comm) Rules'!$A$1:$C$54,2,FALSE))</f>
        <v/>
      </c>
      <c r="I55" s="52" t="str">
        <f>IF(G55="","",MIN(H55,VLOOKUP(G55,'Appx 2 (Comm) Rules'!$A$1:$E$54,5,0)))</f>
        <v/>
      </c>
      <c r="J55" s="11"/>
      <c r="K55" s="12"/>
      <c r="L55" s="11"/>
      <c r="M55" s="12"/>
      <c r="N55" s="11"/>
      <c r="O55" s="12"/>
      <c r="P55" s="11"/>
      <c r="Q55" s="12"/>
      <c r="R55" s="11"/>
      <c r="S55" s="12"/>
      <c r="T55" s="11"/>
      <c r="U55" s="12"/>
      <c r="V55" s="11"/>
      <c r="W55" s="12"/>
      <c r="X55" s="11"/>
      <c r="Y55" s="12"/>
      <c r="Z55" s="11"/>
      <c r="AA55" s="12"/>
      <c r="AB55" s="8"/>
      <c r="AC55" s="12"/>
      <c r="AD55" s="8"/>
      <c r="AE55" s="12"/>
      <c r="AF55" s="8"/>
      <c r="AG55" s="12"/>
    </row>
    <row r="56" spans="1:33" ht="18" customHeight="1" x14ac:dyDescent="0.2">
      <c r="B56" s="60"/>
      <c r="C56" s="9"/>
      <c r="D56" s="9"/>
      <c r="E56" s="50"/>
      <c r="F56" s="9"/>
      <c r="G56" s="8"/>
      <c r="H56" s="18" t="str">
        <f>IF(G56="","",VLOOKUP(G56,'Appx 2 (Comm) Rules'!$A$1:$C$54,2,FALSE))</f>
        <v/>
      </c>
      <c r="I56" s="52" t="str">
        <f>IF(G56="","",MIN(H56,VLOOKUP(G56,'Appx 2 (Comm) Rules'!$A$1:$E$54,5,0)))</f>
        <v/>
      </c>
      <c r="J56" s="10"/>
      <c r="K56" s="13"/>
      <c r="L56" s="10"/>
      <c r="M56" s="13"/>
      <c r="N56" s="10"/>
      <c r="O56" s="13"/>
      <c r="P56" s="10"/>
      <c r="Q56" s="13"/>
      <c r="R56" s="58"/>
      <c r="S56" s="13"/>
      <c r="T56" s="10"/>
      <c r="U56" s="13"/>
      <c r="V56" s="10"/>
      <c r="W56" s="13"/>
      <c r="X56" s="59"/>
      <c r="Y56" s="13"/>
      <c r="Z56" s="59"/>
      <c r="AA56" s="13"/>
      <c r="AB56" s="8"/>
      <c r="AC56" s="12"/>
      <c r="AD56" s="8"/>
      <c r="AE56" s="12"/>
      <c r="AF56" s="8"/>
      <c r="AG56" s="12"/>
    </row>
    <row r="57" spans="1:33" ht="18" customHeight="1" x14ac:dyDescent="0.2">
      <c r="B57" s="60"/>
      <c r="C57" s="9"/>
      <c r="D57" s="9"/>
      <c r="E57" s="50"/>
      <c r="F57" s="9"/>
      <c r="G57" s="8"/>
      <c r="H57" s="18" t="str">
        <f>IF(G57="","",VLOOKUP(G57,'Appx 2 (Comm) Rules'!$A$1:$C$54,2,FALSE))</f>
        <v/>
      </c>
      <c r="I57" s="52" t="str">
        <f>IF(G57="","",MIN(H57,VLOOKUP(G57,'Appx 2 (Comm) Rules'!$A$1:$E$54,5,0)))</f>
        <v/>
      </c>
      <c r="J57" s="11"/>
      <c r="K57" s="12"/>
      <c r="L57" s="11"/>
      <c r="M57" s="12"/>
      <c r="N57" s="11"/>
      <c r="O57" s="12"/>
      <c r="P57" s="11"/>
      <c r="Q57" s="12"/>
      <c r="R57" s="11"/>
      <c r="S57" s="12"/>
      <c r="T57" s="11"/>
      <c r="U57" s="12"/>
      <c r="V57" s="11"/>
      <c r="W57" s="12"/>
      <c r="X57" s="11"/>
      <c r="Y57" s="12"/>
      <c r="Z57" s="11"/>
      <c r="AA57" s="12"/>
      <c r="AB57" s="8"/>
      <c r="AC57" s="12"/>
      <c r="AD57" s="8"/>
      <c r="AE57" s="12"/>
      <c r="AF57" s="8"/>
      <c r="AG57" s="12"/>
    </row>
    <row r="58" spans="1:33" ht="18" customHeight="1" x14ac:dyDescent="0.2">
      <c r="B58" s="60"/>
      <c r="C58" s="9"/>
      <c r="D58" s="9"/>
      <c r="E58" s="50"/>
      <c r="F58" s="9"/>
      <c r="G58" s="8"/>
      <c r="H58" s="18" t="str">
        <f>IF(G58="","",VLOOKUP(G58,'Appx 2 (Comm) Rules'!$A$1:$C$54,2,FALSE))</f>
        <v/>
      </c>
      <c r="I58" s="52" t="str">
        <f>IF(G58="","",MIN(H58,VLOOKUP(G58,'Appx 2 (Comm) Rules'!$A$1:$E$54,5,0)))</f>
        <v/>
      </c>
      <c r="J58" s="10"/>
      <c r="K58" s="13"/>
      <c r="L58" s="10"/>
      <c r="M58" s="13"/>
      <c r="N58" s="10"/>
      <c r="O58" s="13"/>
      <c r="P58" s="10"/>
      <c r="Q58" s="13"/>
      <c r="R58" s="58"/>
      <c r="S58" s="13"/>
      <c r="T58" s="10"/>
      <c r="U58" s="13"/>
      <c r="V58" s="10"/>
      <c r="W58" s="13"/>
      <c r="X58" s="59"/>
      <c r="Y58" s="13"/>
      <c r="Z58" s="59"/>
      <c r="AA58" s="13"/>
      <c r="AB58" s="8"/>
      <c r="AC58" s="12"/>
      <c r="AD58" s="8"/>
      <c r="AE58" s="12"/>
      <c r="AF58" s="8"/>
      <c r="AG58" s="12"/>
    </row>
    <row r="59" spans="1:33" ht="18" customHeight="1" x14ac:dyDescent="0.2">
      <c r="B59" s="60"/>
      <c r="C59" s="9"/>
      <c r="D59" s="9"/>
      <c r="E59" s="50"/>
      <c r="F59" s="9"/>
      <c r="G59" s="8"/>
      <c r="H59" s="18" t="str">
        <f>IF(G59="","",VLOOKUP(G59,'Appx 2 (Comm) Rules'!$A$1:$C$54,2,FALSE))</f>
        <v/>
      </c>
      <c r="I59" s="52" t="str">
        <f>IF(G59="","",MIN(H59,VLOOKUP(G59,'Appx 2 (Comm) Rules'!$A$1:$E$54,5,0)))</f>
        <v/>
      </c>
      <c r="J59" s="11"/>
      <c r="K59" s="12"/>
      <c r="L59" s="11"/>
      <c r="M59" s="12"/>
      <c r="N59" s="11"/>
      <c r="O59" s="12"/>
      <c r="P59" s="11"/>
      <c r="Q59" s="12"/>
      <c r="R59" s="11"/>
      <c r="S59" s="12"/>
      <c r="T59" s="11"/>
      <c r="U59" s="12"/>
      <c r="V59" s="11"/>
      <c r="W59" s="12"/>
      <c r="X59" s="11"/>
      <c r="Y59" s="12"/>
      <c r="Z59" s="11"/>
      <c r="AA59" s="12"/>
      <c r="AB59" s="8"/>
      <c r="AC59" s="12"/>
      <c r="AD59" s="8"/>
      <c r="AE59" s="12"/>
      <c r="AF59" s="8"/>
      <c r="AG59" s="12"/>
    </row>
    <row r="60" spans="1:33" ht="18" customHeight="1" x14ac:dyDescent="0.2">
      <c r="B60" s="60"/>
      <c r="C60" s="9"/>
      <c r="D60" s="9"/>
      <c r="E60" s="50"/>
      <c r="F60" s="9"/>
      <c r="G60" s="8"/>
      <c r="H60" s="18" t="str">
        <f>IF(G60="","",VLOOKUP(G60,'Appx 2 (Comm) Rules'!$A$1:$C$54,2,FALSE))</f>
        <v/>
      </c>
      <c r="I60" s="52" t="str">
        <f>IF(G60="","",MIN(H60,VLOOKUP(G60,'Appx 2 (Comm) Rules'!$A$1:$E$54,5,0)))</f>
        <v/>
      </c>
      <c r="J60" s="10"/>
      <c r="K60" s="13"/>
      <c r="L60" s="10"/>
      <c r="M60" s="13"/>
      <c r="N60" s="10"/>
      <c r="O60" s="13"/>
      <c r="P60" s="10"/>
      <c r="Q60" s="13"/>
      <c r="R60" s="58"/>
      <c r="S60" s="13"/>
      <c r="T60" s="10"/>
      <c r="U60" s="13"/>
      <c r="V60" s="10"/>
      <c r="W60" s="13"/>
      <c r="X60" s="59"/>
      <c r="Y60" s="13"/>
      <c r="Z60" s="59"/>
      <c r="AA60" s="13"/>
      <c r="AB60" s="8"/>
      <c r="AC60" s="12"/>
      <c r="AD60" s="8"/>
      <c r="AE60" s="12"/>
      <c r="AF60" s="8"/>
      <c r="AG60" s="12"/>
    </row>
    <row r="61" spans="1:33" ht="18" customHeight="1" x14ac:dyDescent="0.2">
      <c r="B61" s="60"/>
      <c r="C61" s="9"/>
      <c r="D61" s="9"/>
      <c r="E61" s="50"/>
      <c r="F61" s="9"/>
      <c r="G61" s="8"/>
      <c r="H61" s="18" t="str">
        <f>IF(G61="","",VLOOKUP(G61,'Appx 2 (Comm) Rules'!$A$1:$C$54,2,FALSE))</f>
        <v/>
      </c>
      <c r="I61" s="52" t="str">
        <f>IF(G61="","",MIN(H61,VLOOKUP(G61,'Appx 2 (Comm) Rules'!$A$1:$E$54,5,0)))</f>
        <v/>
      </c>
      <c r="J61" s="11"/>
      <c r="K61" s="12"/>
      <c r="L61" s="11"/>
      <c r="M61" s="12"/>
      <c r="N61" s="11"/>
      <c r="O61" s="12"/>
      <c r="P61" s="11"/>
      <c r="Q61" s="12"/>
      <c r="R61" s="11"/>
      <c r="S61" s="12"/>
      <c r="T61" s="11"/>
      <c r="U61" s="12"/>
      <c r="V61" s="11"/>
      <c r="W61" s="12"/>
      <c r="X61" s="11"/>
      <c r="Y61" s="12"/>
      <c r="Z61" s="11"/>
      <c r="AA61" s="12"/>
      <c r="AB61" s="8"/>
      <c r="AC61" s="12"/>
      <c r="AD61" s="8"/>
      <c r="AE61" s="12"/>
      <c r="AF61" s="8"/>
      <c r="AG61" s="12"/>
    </row>
    <row r="62" spans="1:33" ht="18" customHeight="1" x14ac:dyDescent="0.2">
      <c r="B62" s="60"/>
      <c r="C62" s="9"/>
      <c r="D62" s="9"/>
      <c r="E62" s="50"/>
      <c r="F62" s="9"/>
      <c r="G62" s="8"/>
      <c r="H62" s="18" t="str">
        <f>IF(G62="","",VLOOKUP(G62,'Appx 2 (Comm) Rules'!$A$1:$C$54,2,FALSE))</f>
        <v/>
      </c>
      <c r="I62" s="52" t="str">
        <f>IF(G62="","",MIN(H62,VLOOKUP(G62,'Appx 2 (Comm) Rules'!$A$1:$E$54,5,0)))</f>
        <v/>
      </c>
      <c r="J62" s="10"/>
      <c r="K62" s="13"/>
      <c r="L62" s="10"/>
      <c r="M62" s="13"/>
      <c r="N62" s="10"/>
      <c r="O62" s="13"/>
      <c r="P62" s="10"/>
      <c r="Q62" s="13"/>
      <c r="R62" s="58"/>
      <c r="S62" s="13"/>
      <c r="T62" s="10"/>
      <c r="U62" s="13"/>
      <c r="V62" s="10"/>
      <c r="W62" s="13"/>
      <c r="X62" s="59"/>
      <c r="Y62" s="13"/>
      <c r="Z62" s="59"/>
      <c r="AA62" s="13"/>
      <c r="AB62" s="8"/>
      <c r="AC62" s="12"/>
      <c r="AD62" s="8"/>
      <c r="AE62" s="12"/>
      <c r="AF62" s="8"/>
      <c r="AG62" s="12"/>
    </row>
    <row r="63" spans="1:33" ht="18" customHeight="1" x14ac:dyDescent="0.2">
      <c r="B63" s="60"/>
      <c r="C63" s="9"/>
      <c r="D63" s="9"/>
      <c r="E63" s="50"/>
      <c r="F63" s="9"/>
      <c r="G63" s="8"/>
      <c r="H63" s="18" t="str">
        <f>IF(G63="","",VLOOKUP(G63,'Appx 2 (Comm) Rules'!$A$1:$C$54,2,FALSE))</f>
        <v/>
      </c>
      <c r="I63" s="52" t="str">
        <f>IF(G63="","",MIN(H63,VLOOKUP(G63,'Appx 2 (Comm) Rules'!$A$1:$E$54,5,0)))</f>
        <v/>
      </c>
      <c r="J63" s="11"/>
      <c r="K63" s="12"/>
      <c r="L63" s="11"/>
      <c r="M63" s="12"/>
      <c r="N63" s="11"/>
      <c r="O63" s="12"/>
      <c r="P63" s="11"/>
      <c r="Q63" s="12"/>
      <c r="R63" s="11"/>
      <c r="S63" s="12"/>
      <c r="T63" s="11"/>
      <c r="U63" s="12"/>
      <c r="V63" s="11"/>
      <c r="W63" s="12"/>
      <c r="X63" s="11"/>
      <c r="Y63" s="12"/>
      <c r="Z63" s="11"/>
      <c r="AA63" s="12"/>
      <c r="AB63" s="8"/>
      <c r="AC63" s="12"/>
      <c r="AD63" s="8"/>
      <c r="AE63" s="12"/>
      <c r="AF63" s="8"/>
      <c r="AG63" s="12"/>
    </row>
    <row r="64" spans="1:33" ht="18" customHeight="1" x14ac:dyDescent="0.2">
      <c r="B64" s="60"/>
      <c r="C64" s="9"/>
      <c r="D64" s="9"/>
      <c r="E64" s="50"/>
      <c r="F64" s="9"/>
      <c r="G64" s="8"/>
      <c r="H64" s="18" t="str">
        <f>IF(G64="","",VLOOKUP(G64,'Appx 2 (Comm) Rules'!$A$1:$C$54,2,FALSE))</f>
        <v/>
      </c>
      <c r="I64" s="52" t="str">
        <f>IF(G64="","",MIN(H64,VLOOKUP(G64,'Appx 2 (Comm) Rules'!$A$1:$E$54,5,0)))</f>
        <v/>
      </c>
      <c r="J64" s="10"/>
      <c r="K64" s="13"/>
      <c r="L64" s="10"/>
      <c r="M64" s="13"/>
      <c r="N64" s="10"/>
      <c r="O64" s="13"/>
      <c r="P64" s="10"/>
      <c r="Q64" s="13"/>
      <c r="R64" s="58"/>
      <c r="S64" s="13"/>
      <c r="T64" s="10"/>
      <c r="U64" s="13"/>
      <c r="V64" s="10"/>
      <c r="W64" s="13"/>
      <c r="X64" s="59"/>
      <c r="Y64" s="13"/>
      <c r="Z64" s="59"/>
      <c r="AA64" s="13"/>
      <c r="AB64" s="8"/>
      <c r="AC64" s="12"/>
      <c r="AD64" s="8"/>
      <c r="AE64" s="12"/>
      <c r="AF64" s="8"/>
      <c r="AG64" s="12"/>
    </row>
    <row r="65" spans="1:33" ht="18" customHeight="1" x14ac:dyDescent="0.2">
      <c r="B65" s="60"/>
      <c r="C65" s="9"/>
      <c r="D65" s="9"/>
      <c r="E65" s="50"/>
      <c r="F65" s="9"/>
      <c r="G65" s="8"/>
      <c r="H65" s="18" t="str">
        <f>IF(G65="","",VLOOKUP(G65,'Appx 2 (Comm) Rules'!$A$1:$C$54,2,FALSE))</f>
        <v/>
      </c>
      <c r="I65" s="52" t="str">
        <f>IF(G65="","",MIN(H65,VLOOKUP(G65,'Appx 2 (Comm) Rules'!$A$1:$E$54,5,0)))</f>
        <v/>
      </c>
      <c r="J65" s="11"/>
      <c r="K65" s="12"/>
      <c r="L65" s="11"/>
      <c r="M65" s="12"/>
      <c r="N65" s="11"/>
      <c r="O65" s="12"/>
      <c r="P65" s="11"/>
      <c r="Q65" s="12"/>
      <c r="R65" s="11"/>
      <c r="S65" s="12"/>
      <c r="T65" s="11"/>
      <c r="U65" s="12"/>
      <c r="V65" s="11"/>
      <c r="W65" s="12"/>
      <c r="X65" s="11"/>
      <c r="Y65" s="12"/>
      <c r="Z65" s="11"/>
      <c r="AA65" s="12"/>
      <c r="AB65" s="8"/>
      <c r="AC65" s="12"/>
      <c r="AD65" s="8"/>
      <c r="AE65" s="12"/>
      <c r="AF65" s="8"/>
      <c r="AG65" s="12"/>
    </row>
    <row r="66" spans="1:33" ht="18" customHeight="1" x14ac:dyDescent="0.2">
      <c r="B66" s="60"/>
      <c r="C66" s="9"/>
      <c r="D66" s="9"/>
      <c r="E66" s="50"/>
      <c r="F66" s="9"/>
      <c r="G66" s="8"/>
      <c r="H66" s="18" t="str">
        <f>IF(G66="","",VLOOKUP(G66,'Appx 2 (Comm) Rules'!$A$1:$C$54,2,FALSE))</f>
        <v/>
      </c>
      <c r="I66" s="52" t="str">
        <f>IF(G66="","",MIN(H66,VLOOKUP(G66,'Appx 2 (Comm) Rules'!$A$1:$E$54,5,0)))</f>
        <v/>
      </c>
      <c r="J66" s="10"/>
      <c r="K66" s="13"/>
      <c r="L66" s="10"/>
      <c r="M66" s="13"/>
      <c r="N66" s="10"/>
      <c r="O66" s="13"/>
      <c r="P66" s="10"/>
      <c r="Q66" s="13"/>
      <c r="R66" s="58"/>
      <c r="S66" s="13"/>
      <c r="T66" s="10"/>
      <c r="U66" s="13"/>
      <c r="V66" s="10"/>
      <c r="W66" s="13"/>
      <c r="X66" s="59"/>
      <c r="Y66" s="13"/>
      <c r="Z66" s="59"/>
      <c r="AA66" s="13"/>
      <c r="AB66" s="8"/>
      <c r="AC66" s="12"/>
      <c r="AD66" s="8"/>
      <c r="AE66" s="12"/>
      <c r="AF66" s="8"/>
      <c r="AG66" s="12"/>
    </row>
    <row r="67" spans="1:33" ht="18" customHeight="1" x14ac:dyDescent="0.2">
      <c r="A67" s="55"/>
      <c r="B67" s="60"/>
      <c r="C67" s="9"/>
      <c r="D67" s="9"/>
      <c r="E67" s="50"/>
      <c r="F67" s="9"/>
      <c r="G67" s="8"/>
      <c r="H67" s="18" t="str">
        <f>IF(G67="","",VLOOKUP(G67,'Appx 2 (Comm) Rules'!$A$1:$C$54,2,FALSE))</f>
        <v/>
      </c>
      <c r="I67" s="52" t="str">
        <f>IF(G67="","",MIN(H67,VLOOKUP(G67,'Appx 2 (Comm) Rules'!$A$1:$E$54,5,0)))</f>
        <v/>
      </c>
      <c r="J67" s="11"/>
      <c r="K67" s="12"/>
      <c r="L67" s="11"/>
      <c r="M67" s="12"/>
      <c r="N67" s="11"/>
      <c r="O67" s="12"/>
      <c r="P67" s="11"/>
      <c r="Q67" s="12"/>
      <c r="R67" s="11"/>
      <c r="S67" s="12"/>
      <c r="T67" s="11"/>
      <c r="U67" s="12"/>
      <c r="V67" s="11"/>
      <c r="W67" s="12"/>
      <c r="X67" s="11"/>
      <c r="Y67" s="12"/>
      <c r="Z67" s="11"/>
      <c r="AA67" s="12"/>
      <c r="AB67" s="8"/>
      <c r="AC67" s="12"/>
      <c r="AD67" s="8"/>
      <c r="AE67" s="12"/>
      <c r="AF67" s="8"/>
      <c r="AG67" s="12"/>
    </row>
    <row r="68" spans="1:33" ht="18" customHeight="1" x14ac:dyDescent="0.2">
      <c r="B68" s="60"/>
      <c r="C68" s="9"/>
      <c r="D68" s="9"/>
      <c r="E68" s="50"/>
      <c r="F68" s="9"/>
      <c r="G68" s="8"/>
      <c r="H68" s="18" t="str">
        <f>IF(G68="","",VLOOKUP(G68,'Appx 2 (Comm) Rules'!$A$1:$C$54,2,FALSE))</f>
        <v/>
      </c>
      <c r="I68" s="52" t="str">
        <f>IF(G68="","",MIN(H68,VLOOKUP(G68,'Appx 2 (Comm) Rules'!$A$1:$E$54,5,0)))</f>
        <v/>
      </c>
      <c r="J68" s="10"/>
      <c r="K68" s="13"/>
      <c r="L68" s="10"/>
      <c r="M68" s="13"/>
      <c r="N68" s="10"/>
      <c r="O68" s="13"/>
      <c r="P68" s="10"/>
      <c r="Q68" s="13"/>
      <c r="R68" s="58"/>
      <c r="S68" s="13"/>
      <c r="T68" s="10"/>
      <c r="U68" s="13"/>
      <c r="V68" s="10"/>
      <c r="W68" s="13"/>
      <c r="X68" s="59"/>
      <c r="Y68" s="13"/>
      <c r="Z68" s="59"/>
      <c r="AA68" s="13"/>
      <c r="AB68" s="8"/>
      <c r="AC68" s="12"/>
      <c r="AD68" s="8"/>
      <c r="AE68" s="12"/>
      <c r="AF68" s="8"/>
      <c r="AG68" s="12"/>
    </row>
    <row r="69" spans="1:33" ht="18" customHeight="1" x14ac:dyDescent="0.2">
      <c r="B69" s="60"/>
      <c r="C69" s="9"/>
      <c r="D69" s="9"/>
      <c r="E69" s="50"/>
      <c r="F69" s="9"/>
      <c r="G69" s="8"/>
      <c r="H69" s="18" t="str">
        <f>IF(G69="","",VLOOKUP(G69,'Appx 2 (Comm) Rules'!$A$1:$C$54,2,FALSE))</f>
        <v/>
      </c>
      <c r="I69" s="52" t="str">
        <f>IF(G69="","",MIN(H69,VLOOKUP(G69,'Appx 2 (Comm) Rules'!$A$1:$E$54,5,0)))</f>
        <v/>
      </c>
      <c r="J69" s="11"/>
      <c r="K69" s="12"/>
      <c r="L69" s="11"/>
      <c r="M69" s="12"/>
      <c r="N69" s="11"/>
      <c r="O69" s="12"/>
      <c r="P69" s="11"/>
      <c r="Q69" s="12"/>
      <c r="R69" s="11"/>
      <c r="S69" s="12"/>
      <c r="T69" s="11"/>
      <c r="U69" s="12"/>
      <c r="V69" s="11"/>
      <c r="W69" s="12"/>
      <c r="X69" s="11"/>
      <c r="Y69" s="12"/>
      <c r="Z69" s="11"/>
      <c r="AA69" s="12"/>
      <c r="AB69" s="8"/>
      <c r="AC69" s="12"/>
      <c r="AD69" s="8"/>
      <c r="AE69" s="12"/>
      <c r="AF69" s="8"/>
      <c r="AG69" s="12"/>
    </row>
    <row r="70" spans="1:33" ht="18" customHeight="1" x14ac:dyDescent="0.2">
      <c r="A70" s="64"/>
      <c r="B70" s="60"/>
      <c r="C70" s="9"/>
      <c r="D70" s="9"/>
      <c r="E70" s="50"/>
      <c r="F70" s="9"/>
      <c r="G70" s="8"/>
      <c r="H70" s="18" t="str">
        <f>IF(G70="","",VLOOKUP(G70,'Appx 2 (Comm) Rules'!$A$1:$C$54,2,FALSE))</f>
        <v/>
      </c>
      <c r="I70" s="52" t="str">
        <f>IF(G70="","",MIN(H70,VLOOKUP(G70,'Appx 2 (Comm) Rules'!$A$1:$E$54,5,0)))</f>
        <v/>
      </c>
      <c r="J70" s="10"/>
      <c r="K70" s="13"/>
      <c r="L70" s="10"/>
      <c r="M70" s="13"/>
      <c r="N70" s="10"/>
      <c r="O70" s="13"/>
      <c r="P70" s="10"/>
      <c r="Q70" s="13"/>
      <c r="R70" s="58"/>
      <c r="S70" s="13"/>
      <c r="T70" s="10"/>
      <c r="U70" s="13"/>
      <c r="V70" s="10"/>
      <c r="W70" s="13"/>
      <c r="X70" s="59"/>
      <c r="Y70" s="13"/>
      <c r="Z70" s="59"/>
      <c r="AA70" s="13"/>
      <c r="AB70" s="8"/>
      <c r="AC70" s="12"/>
      <c r="AD70" s="8"/>
      <c r="AE70" s="12"/>
      <c r="AF70" s="8"/>
      <c r="AG70" s="12"/>
    </row>
    <row r="71" spans="1:33" ht="18" customHeight="1" x14ac:dyDescent="0.2">
      <c r="B71" s="60"/>
      <c r="C71" s="9"/>
      <c r="D71" s="9"/>
      <c r="E71" s="50"/>
      <c r="F71" s="9"/>
      <c r="G71" s="8"/>
      <c r="H71" s="18" t="str">
        <f>IF(G71="","",VLOOKUP(G71,'Appx 2 (Comm) Rules'!$A$1:$C$54,2,FALSE))</f>
        <v/>
      </c>
      <c r="I71" s="52" t="str">
        <f>IF(G71="","",MIN(H71,VLOOKUP(G71,'Appx 2 (Comm) Rules'!$A$1:$E$54,5,0)))</f>
        <v/>
      </c>
      <c r="J71" s="11"/>
      <c r="K71" s="12"/>
      <c r="L71" s="11"/>
      <c r="M71" s="12"/>
      <c r="N71" s="11"/>
      <c r="O71" s="12"/>
      <c r="P71" s="11"/>
      <c r="Q71" s="12"/>
      <c r="R71" s="11"/>
      <c r="S71" s="12"/>
      <c r="T71" s="11"/>
      <c r="U71" s="12"/>
      <c r="V71" s="11"/>
      <c r="W71" s="12"/>
      <c r="X71" s="11"/>
      <c r="Y71" s="12"/>
      <c r="Z71" s="11"/>
      <c r="AA71" s="12"/>
      <c r="AB71" s="8"/>
      <c r="AC71" s="12"/>
      <c r="AD71" s="8"/>
      <c r="AE71" s="12"/>
      <c r="AF71" s="8"/>
      <c r="AG71" s="12"/>
    </row>
    <row r="72" spans="1:33" ht="18" customHeight="1" x14ac:dyDescent="0.2">
      <c r="B72" s="60"/>
      <c r="C72" s="9"/>
      <c r="D72" s="9"/>
      <c r="E72" s="50"/>
      <c r="F72" s="9"/>
      <c r="G72" s="8"/>
      <c r="H72" s="18" t="str">
        <f>IF(G72="","",VLOOKUP(G72,'Appx 2 (Comm) Rules'!$A$1:$C$54,2,FALSE))</f>
        <v/>
      </c>
      <c r="I72" s="52" t="str">
        <f>IF(G72="","",MIN(H72,VLOOKUP(G72,'Appx 2 (Comm) Rules'!$A$1:$E$54,5,0)))</f>
        <v/>
      </c>
      <c r="J72" s="10"/>
      <c r="K72" s="13"/>
      <c r="L72" s="10"/>
      <c r="M72" s="13"/>
      <c r="N72" s="10"/>
      <c r="O72" s="13"/>
      <c r="P72" s="10"/>
      <c r="Q72" s="13"/>
      <c r="R72" s="58"/>
      <c r="S72" s="13"/>
      <c r="T72" s="10"/>
      <c r="U72" s="13"/>
      <c r="V72" s="10"/>
      <c r="W72" s="13"/>
      <c r="X72" s="59"/>
      <c r="Y72" s="13"/>
      <c r="Z72" s="59"/>
      <c r="AA72" s="13"/>
      <c r="AB72" s="8"/>
      <c r="AC72" s="12"/>
      <c r="AD72" s="8"/>
      <c r="AE72" s="12"/>
      <c r="AF72" s="8"/>
      <c r="AG72" s="12"/>
    </row>
    <row r="73" spans="1:33" ht="18" customHeight="1" x14ac:dyDescent="0.2">
      <c r="B73" s="60"/>
      <c r="C73" s="9"/>
      <c r="D73" s="9"/>
      <c r="E73" s="50"/>
      <c r="F73" s="9"/>
      <c r="G73" s="8"/>
      <c r="H73" s="18" t="str">
        <f>IF(G73="","",VLOOKUP(G73,'Appx 2 (Comm) Rules'!$A$1:$C$54,2,FALSE))</f>
        <v/>
      </c>
      <c r="I73" s="52" t="str">
        <f>IF(G73="","",MIN(H73,VLOOKUP(G73,'Appx 2 (Comm) Rules'!$A$1:$E$54,5,0)))</f>
        <v/>
      </c>
      <c r="J73" s="11"/>
      <c r="K73" s="12"/>
      <c r="L73" s="11"/>
      <c r="M73" s="12"/>
      <c r="N73" s="11"/>
      <c r="O73" s="12"/>
      <c r="P73" s="11"/>
      <c r="Q73" s="12"/>
      <c r="R73" s="11"/>
      <c r="S73" s="12"/>
      <c r="T73" s="11"/>
      <c r="U73" s="12"/>
      <c r="V73" s="11"/>
      <c r="W73" s="12"/>
      <c r="X73" s="11"/>
      <c r="Y73" s="12"/>
      <c r="Z73" s="11"/>
      <c r="AA73" s="12"/>
      <c r="AB73" s="8"/>
      <c r="AC73" s="12"/>
      <c r="AD73" s="8"/>
      <c r="AE73" s="12"/>
      <c r="AF73" s="8"/>
      <c r="AG73" s="12"/>
    </row>
    <row r="74" spans="1:33" ht="18" customHeight="1" x14ac:dyDescent="0.2">
      <c r="B74" s="60"/>
      <c r="C74" s="9"/>
      <c r="D74" s="9"/>
      <c r="E74" s="50"/>
      <c r="F74" s="9"/>
      <c r="G74" s="8"/>
      <c r="H74" s="18" t="str">
        <f>IF(G74="","",VLOOKUP(G74,'Appx 2 (Comm) Rules'!$A$1:$C$54,2,FALSE))</f>
        <v/>
      </c>
      <c r="I74" s="52" t="str">
        <f>IF(G74="","",MIN(H74,VLOOKUP(G74,'Appx 2 (Comm) Rules'!$A$1:$E$54,5,0)))</f>
        <v/>
      </c>
      <c r="J74" s="10"/>
      <c r="K74" s="13"/>
      <c r="L74" s="10"/>
      <c r="M74" s="13"/>
      <c r="N74" s="10"/>
      <c r="O74" s="13"/>
      <c r="P74" s="10"/>
      <c r="Q74" s="13"/>
      <c r="R74" s="58"/>
      <c r="S74" s="13"/>
      <c r="T74" s="10"/>
      <c r="U74" s="13"/>
      <c r="V74" s="10"/>
      <c r="W74" s="13"/>
      <c r="X74" s="59"/>
      <c r="Y74" s="13"/>
      <c r="Z74" s="59"/>
      <c r="AA74" s="13"/>
      <c r="AB74" s="8"/>
      <c r="AC74" s="12"/>
      <c r="AD74" s="8"/>
      <c r="AE74" s="12"/>
      <c r="AF74" s="8"/>
      <c r="AG74" s="12"/>
    </row>
    <row r="75" spans="1:33" ht="18" customHeight="1" x14ac:dyDescent="0.2">
      <c r="B75" s="60"/>
      <c r="C75" s="9"/>
      <c r="D75" s="9"/>
      <c r="E75" s="50"/>
      <c r="F75" s="9"/>
      <c r="G75" s="8"/>
      <c r="H75" s="18" t="str">
        <f>IF(G75="","",VLOOKUP(G75,'Appx 2 (Comm) Rules'!$A$1:$C$54,2,FALSE))</f>
        <v/>
      </c>
      <c r="I75" s="52" t="str">
        <f>IF(G75="","",MIN(H75,VLOOKUP(G75,'Appx 2 (Comm) Rules'!$A$1:$E$54,5,0)))</f>
        <v/>
      </c>
      <c r="J75" s="11"/>
      <c r="K75" s="12"/>
      <c r="L75" s="11"/>
      <c r="M75" s="12"/>
      <c r="N75" s="11"/>
      <c r="O75" s="12"/>
      <c r="P75" s="11"/>
      <c r="Q75" s="12"/>
      <c r="R75" s="11"/>
      <c r="S75" s="12"/>
      <c r="T75" s="11"/>
      <c r="U75" s="12"/>
      <c r="V75" s="11"/>
      <c r="W75" s="12"/>
      <c r="X75" s="11"/>
      <c r="Y75" s="12"/>
      <c r="Z75" s="11"/>
      <c r="AA75" s="12"/>
      <c r="AB75" s="8"/>
      <c r="AC75" s="12"/>
      <c r="AD75" s="8"/>
      <c r="AE75" s="12"/>
      <c r="AF75" s="8"/>
      <c r="AG75" s="12"/>
    </row>
    <row r="76" spans="1:33" ht="18" customHeight="1" x14ac:dyDescent="0.2">
      <c r="B76" s="60"/>
      <c r="C76" s="9"/>
      <c r="D76" s="9"/>
      <c r="E76" s="50"/>
      <c r="F76" s="9"/>
      <c r="G76" s="8"/>
      <c r="H76" s="18" t="str">
        <f>IF(G76="","",VLOOKUP(G76,'Appx 2 (Comm) Rules'!$A$1:$C$54,2,FALSE))</f>
        <v/>
      </c>
      <c r="I76" s="52" t="str">
        <f>IF(G76="","",MIN(H76,VLOOKUP(G76,'Appx 2 (Comm) Rules'!$A$1:$E$54,5,0)))</f>
        <v/>
      </c>
      <c r="J76" s="10"/>
      <c r="K76" s="13"/>
      <c r="L76" s="10"/>
      <c r="M76" s="13"/>
      <c r="N76" s="10"/>
      <c r="O76" s="13"/>
      <c r="P76" s="10"/>
      <c r="Q76" s="13"/>
      <c r="R76" s="58"/>
      <c r="S76" s="13"/>
      <c r="T76" s="10"/>
      <c r="U76" s="13"/>
      <c r="V76" s="10"/>
      <c r="W76" s="13"/>
      <c r="X76" s="59"/>
      <c r="Y76" s="13"/>
      <c r="Z76" s="59"/>
      <c r="AA76" s="13"/>
      <c r="AB76" s="8"/>
      <c r="AC76" s="12"/>
      <c r="AD76" s="8"/>
      <c r="AE76" s="12"/>
      <c r="AF76" s="8"/>
      <c r="AG76" s="12"/>
    </row>
    <row r="77" spans="1:33" ht="18" customHeight="1" x14ac:dyDescent="0.2">
      <c r="B77" s="60"/>
      <c r="C77" s="9"/>
      <c r="D77" s="9"/>
      <c r="E77" s="50"/>
      <c r="F77" s="9"/>
      <c r="G77" s="8"/>
      <c r="H77" s="18" t="str">
        <f>IF(G77="","",VLOOKUP(G77,'Appx 2 (Comm) Rules'!$A$1:$C$54,2,FALSE))</f>
        <v/>
      </c>
      <c r="I77" s="52" t="str">
        <f>IF(G77="","",MIN(H77,VLOOKUP(G77,'Appx 2 (Comm) Rules'!$A$1:$E$54,5,0)))</f>
        <v/>
      </c>
      <c r="J77" s="11"/>
      <c r="K77" s="12"/>
      <c r="L77" s="11"/>
      <c r="M77" s="12"/>
      <c r="N77" s="11"/>
      <c r="O77" s="12"/>
      <c r="P77" s="11"/>
      <c r="Q77" s="12"/>
      <c r="R77" s="11"/>
      <c r="S77" s="12"/>
      <c r="T77" s="11"/>
      <c r="U77" s="12"/>
      <c r="V77" s="11"/>
      <c r="W77" s="12"/>
      <c r="X77" s="11"/>
      <c r="Y77" s="12"/>
      <c r="Z77" s="11"/>
      <c r="AA77" s="12"/>
      <c r="AB77" s="8"/>
      <c r="AC77" s="12"/>
      <c r="AD77" s="8"/>
      <c r="AE77" s="12"/>
      <c r="AF77" s="8"/>
      <c r="AG77" s="12"/>
    </row>
    <row r="78" spans="1:33" ht="18" customHeight="1" x14ac:dyDescent="0.2">
      <c r="B78" s="60"/>
      <c r="C78" s="9"/>
      <c r="D78" s="9"/>
      <c r="E78" s="50"/>
      <c r="F78" s="9"/>
      <c r="G78" s="8"/>
      <c r="H78" s="18" t="str">
        <f>IF(G78="","",VLOOKUP(G78,'Appx 2 (Comm) Rules'!$A$1:$C$54,2,FALSE))</f>
        <v/>
      </c>
      <c r="I78" s="52" t="str">
        <f>IF(G78="","",MIN(H78,VLOOKUP(G78,'Appx 2 (Comm) Rules'!$A$1:$E$54,5,0)))</f>
        <v/>
      </c>
      <c r="J78" s="10"/>
      <c r="K78" s="13"/>
      <c r="L78" s="10"/>
      <c r="M78" s="13"/>
      <c r="N78" s="10"/>
      <c r="O78" s="13"/>
      <c r="P78" s="10"/>
      <c r="Q78" s="13"/>
      <c r="R78" s="58"/>
      <c r="S78" s="13"/>
      <c r="T78" s="10"/>
      <c r="U78" s="13"/>
      <c r="V78" s="10"/>
      <c r="W78" s="13"/>
      <c r="X78" s="59"/>
      <c r="Y78" s="13"/>
      <c r="Z78" s="59"/>
      <c r="AA78" s="13"/>
      <c r="AB78" s="8"/>
      <c r="AC78" s="12"/>
      <c r="AD78" s="8"/>
      <c r="AE78" s="12"/>
      <c r="AF78" s="8"/>
      <c r="AG78" s="12"/>
    </row>
    <row r="79" spans="1:33" ht="18" customHeight="1" x14ac:dyDescent="0.2">
      <c r="B79" s="60"/>
      <c r="C79" s="9"/>
      <c r="D79" s="9"/>
      <c r="E79" s="50"/>
      <c r="F79" s="9"/>
      <c r="G79" s="8"/>
      <c r="H79" s="18" t="str">
        <f>IF(G79="","",VLOOKUP(G79,'Appx 2 (Comm) Rules'!$A$1:$C$54,2,FALSE))</f>
        <v/>
      </c>
      <c r="I79" s="52" t="str">
        <f>IF(G79="","",MIN(H79,VLOOKUP(G79,'Appx 2 (Comm) Rules'!$A$1:$E$54,5,0)))</f>
        <v/>
      </c>
      <c r="J79" s="11"/>
      <c r="K79" s="12"/>
      <c r="L79" s="11"/>
      <c r="M79" s="12"/>
      <c r="N79" s="11"/>
      <c r="O79" s="12"/>
      <c r="P79" s="11"/>
      <c r="Q79" s="12"/>
      <c r="R79" s="11"/>
      <c r="S79" s="12"/>
      <c r="T79" s="11"/>
      <c r="U79" s="12"/>
      <c r="V79" s="11"/>
      <c r="W79" s="12"/>
      <c r="X79" s="11"/>
      <c r="Y79" s="12"/>
      <c r="Z79" s="11"/>
      <c r="AA79" s="12"/>
      <c r="AB79" s="8"/>
      <c r="AC79" s="12"/>
      <c r="AD79" s="8"/>
      <c r="AE79" s="12"/>
      <c r="AF79" s="8"/>
      <c r="AG79" s="12"/>
    </row>
    <row r="80" spans="1:33" ht="18" customHeight="1" x14ac:dyDescent="0.2">
      <c r="B80" s="60"/>
      <c r="C80" s="9"/>
      <c r="D80" s="9"/>
      <c r="E80" s="50"/>
      <c r="F80" s="9"/>
      <c r="G80" s="8"/>
      <c r="H80" s="18" t="str">
        <f>IF(G80="","",VLOOKUP(G80,'Appx 2 (Comm) Rules'!$A$1:$C$54,2,FALSE))</f>
        <v/>
      </c>
      <c r="I80" s="52" t="str">
        <f>IF(G80="","",MIN(H80,VLOOKUP(G80,'Appx 2 (Comm) Rules'!$A$1:$E$54,5,0)))</f>
        <v/>
      </c>
      <c r="J80" s="10"/>
      <c r="K80" s="13"/>
      <c r="L80" s="10"/>
      <c r="M80" s="13"/>
      <c r="N80" s="10"/>
      <c r="O80" s="13"/>
      <c r="P80" s="10"/>
      <c r="Q80" s="13"/>
      <c r="R80" s="58"/>
      <c r="S80" s="13"/>
      <c r="T80" s="10"/>
      <c r="U80" s="13"/>
      <c r="V80" s="10"/>
      <c r="W80" s="13"/>
      <c r="X80" s="59"/>
      <c r="Y80" s="13"/>
      <c r="Z80" s="59"/>
      <c r="AA80" s="13"/>
      <c r="AB80" s="8"/>
      <c r="AC80" s="12"/>
      <c r="AD80" s="8"/>
      <c r="AE80" s="12"/>
      <c r="AF80" s="8"/>
      <c r="AG80" s="12"/>
    </row>
    <row r="81" spans="1:33" ht="18" customHeight="1" x14ac:dyDescent="0.2">
      <c r="B81" s="60"/>
      <c r="C81" s="9"/>
      <c r="D81" s="9"/>
      <c r="E81" s="50"/>
      <c r="F81" s="9"/>
      <c r="G81" s="8"/>
      <c r="H81" s="18" t="str">
        <f>IF(G81="","",VLOOKUP(G81,'Appx 2 (Comm) Rules'!$A$1:$C$54,2,FALSE))</f>
        <v/>
      </c>
      <c r="I81" s="52" t="str">
        <f>IF(G81="","",MIN(H81,VLOOKUP(G81,'Appx 2 (Comm) Rules'!$A$1:$E$54,5,0)))</f>
        <v/>
      </c>
      <c r="J81" s="11"/>
      <c r="K81" s="12"/>
      <c r="L81" s="11"/>
      <c r="M81" s="12"/>
      <c r="N81" s="11"/>
      <c r="O81" s="12"/>
      <c r="P81" s="11"/>
      <c r="Q81" s="12"/>
      <c r="R81" s="11"/>
      <c r="S81" s="12"/>
      <c r="T81" s="11"/>
      <c r="U81" s="12"/>
      <c r="V81" s="11"/>
      <c r="W81" s="12"/>
      <c r="X81" s="11"/>
      <c r="Y81" s="12"/>
      <c r="Z81" s="11"/>
      <c r="AA81" s="12"/>
      <c r="AB81" s="8"/>
      <c r="AC81" s="12"/>
      <c r="AD81" s="8"/>
      <c r="AE81" s="12"/>
      <c r="AF81" s="8"/>
      <c r="AG81" s="12"/>
    </row>
    <row r="82" spans="1:33" ht="18" customHeight="1" x14ac:dyDescent="0.2">
      <c r="B82" s="60"/>
      <c r="C82" s="9"/>
      <c r="D82" s="9"/>
      <c r="E82" s="50"/>
      <c r="F82" s="9"/>
      <c r="G82" s="8"/>
      <c r="H82" s="18" t="str">
        <f>IF(G82="","",VLOOKUP(G82,'Appx 2 (Comm) Rules'!$A$1:$C$54,2,FALSE))</f>
        <v/>
      </c>
      <c r="I82" s="52" t="str">
        <f>IF(G82="","",MIN(H82,VLOOKUP(G82,'Appx 2 (Comm) Rules'!$A$1:$E$54,5,0)))</f>
        <v/>
      </c>
      <c r="J82" s="10"/>
      <c r="K82" s="13"/>
      <c r="L82" s="10"/>
      <c r="M82" s="13"/>
      <c r="N82" s="10"/>
      <c r="O82" s="13"/>
      <c r="P82" s="10"/>
      <c r="Q82" s="13"/>
      <c r="R82" s="58"/>
      <c r="S82" s="13"/>
      <c r="T82" s="10"/>
      <c r="U82" s="13"/>
      <c r="V82" s="10"/>
      <c r="W82" s="13"/>
      <c r="X82" s="59"/>
      <c r="Y82" s="13"/>
      <c r="Z82" s="59"/>
      <c r="AA82" s="13"/>
      <c r="AB82" s="8"/>
      <c r="AC82" s="12"/>
      <c r="AD82" s="8"/>
      <c r="AE82" s="12"/>
      <c r="AF82" s="8"/>
      <c r="AG82" s="12"/>
    </row>
    <row r="83" spans="1:33" ht="18" customHeight="1" x14ac:dyDescent="0.2">
      <c r="B83" s="60"/>
      <c r="C83" s="9"/>
      <c r="D83" s="9"/>
      <c r="E83" s="50"/>
      <c r="F83" s="9"/>
      <c r="G83" s="8"/>
      <c r="H83" s="18" t="str">
        <f>IF(G83="","",VLOOKUP(G83,'Appx 2 (Comm) Rules'!$A$1:$C$54,2,FALSE))</f>
        <v/>
      </c>
      <c r="I83" s="52" t="str">
        <f>IF(G83="","",MIN(H83,VLOOKUP(G83,'Appx 2 (Comm) Rules'!$A$1:$E$54,5,0)))</f>
        <v/>
      </c>
      <c r="J83" s="11"/>
      <c r="K83" s="12"/>
      <c r="L83" s="11"/>
      <c r="M83" s="12"/>
      <c r="N83" s="11"/>
      <c r="O83" s="12"/>
      <c r="P83" s="11"/>
      <c r="Q83" s="12"/>
      <c r="R83" s="11"/>
      <c r="S83" s="12"/>
      <c r="T83" s="11"/>
      <c r="U83" s="12"/>
      <c r="V83" s="11"/>
      <c r="W83" s="12"/>
      <c r="X83" s="11"/>
      <c r="Y83" s="12"/>
      <c r="Z83" s="11"/>
      <c r="AA83" s="12"/>
      <c r="AB83" s="8"/>
      <c r="AC83" s="12"/>
      <c r="AD83" s="8"/>
      <c r="AE83" s="12"/>
      <c r="AF83" s="8"/>
      <c r="AG83" s="12"/>
    </row>
    <row r="84" spans="1:33" ht="18" customHeight="1" x14ac:dyDescent="0.2">
      <c r="B84" s="60"/>
      <c r="C84" s="9"/>
      <c r="D84" s="9"/>
      <c r="E84" s="50"/>
      <c r="F84" s="9"/>
      <c r="G84" s="8"/>
      <c r="H84" s="18" t="str">
        <f>IF(G84="","",VLOOKUP(G84,'Appx 2 (Comm) Rules'!$A$1:$C$54,2,FALSE))</f>
        <v/>
      </c>
      <c r="I84" s="52" t="str">
        <f>IF(G84="","",MIN(H84,VLOOKUP(G84,'Appx 2 (Comm) Rules'!$A$1:$E$54,5,0)))</f>
        <v/>
      </c>
      <c r="J84" s="10"/>
      <c r="K84" s="13"/>
      <c r="L84" s="10"/>
      <c r="M84" s="13"/>
      <c r="N84" s="10"/>
      <c r="O84" s="13"/>
      <c r="P84" s="10"/>
      <c r="Q84" s="13"/>
      <c r="R84" s="58"/>
      <c r="S84" s="13"/>
      <c r="T84" s="10"/>
      <c r="U84" s="13"/>
      <c r="V84" s="10"/>
      <c r="W84" s="13"/>
      <c r="X84" s="59"/>
      <c r="Y84" s="13"/>
      <c r="Z84" s="59"/>
      <c r="AA84" s="13"/>
      <c r="AB84" s="8"/>
      <c r="AC84" s="12"/>
      <c r="AD84" s="8"/>
      <c r="AE84" s="12"/>
      <c r="AF84" s="8"/>
      <c r="AG84" s="12"/>
    </row>
    <row r="85" spans="1:33" ht="18" customHeight="1" x14ac:dyDescent="0.2">
      <c r="B85" s="60"/>
      <c r="C85" s="9"/>
      <c r="D85" s="9"/>
      <c r="E85" s="50"/>
      <c r="F85" s="9"/>
      <c r="G85" s="8"/>
      <c r="H85" s="18" t="str">
        <f>IF(G85="","",VLOOKUP(G85,'Appx 2 (Comm) Rules'!$A$1:$C$54,2,FALSE))</f>
        <v/>
      </c>
      <c r="I85" s="52" t="str">
        <f>IF(G85="","",MIN(H85,VLOOKUP(G85,'Appx 2 (Comm) Rules'!$A$1:$E$54,5,0)))</f>
        <v/>
      </c>
      <c r="J85" s="11"/>
      <c r="K85" s="12"/>
      <c r="L85" s="11"/>
      <c r="M85" s="12"/>
      <c r="N85" s="11"/>
      <c r="O85" s="12"/>
      <c r="P85" s="11"/>
      <c r="Q85" s="12"/>
      <c r="R85" s="11"/>
      <c r="S85" s="12"/>
      <c r="T85" s="11"/>
      <c r="U85" s="12"/>
      <c r="V85" s="11"/>
      <c r="W85" s="12"/>
      <c r="X85" s="11"/>
      <c r="Y85" s="12"/>
      <c r="Z85" s="11"/>
      <c r="AA85" s="12"/>
      <c r="AB85" s="8"/>
      <c r="AC85" s="12"/>
      <c r="AD85" s="8"/>
      <c r="AE85" s="12"/>
      <c r="AF85" s="8"/>
      <c r="AG85" s="12"/>
    </row>
    <row r="86" spans="1:33" ht="18" customHeight="1" x14ac:dyDescent="0.2">
      <c r="A86" s="55"/>
      <c r="B86" s="60"/>
      <c r="C86" s="9"/>
      <c r="D86" s="9"/>
      <c r="E86" s="50"/>
      <c r="F86" s="9"/>
      <c r="G86" s="8"/>
      <c r="H86" s="18" t="str">
        <f>IF(G86="","",VLOOKUP(G86,'Appx 2 (Comm) Rules'!$A$1:$C$54,2,FALSE))</f>
        <v/>
      </c>
      <c r="I86" s="52" t="str">
        <f>IF(G86="","",MIN(H86,VLOOKUP(G86,'Appx 2 (Comm) Rules'!$A$1:$E$54,5,0)))</f>
        <v/>
      </c>
      <c r="J86" s="10"/>
      <c r="K86" s="13"/>
      <c r="L86" s="10"/>
      <c r="M86" s="13"/>
      <c r="N86" s="10"/>
      <c r="O86" s="13"/>
      <c r="P86" s="10"/>
      <c r="Q86" s="13"/>
      <c r="R86" s="58"/>
      <c r="S86" s="13"/>
      <c r="T86" s="10"/>
      <c r="U86" s="13"/>
      <c r="V86" s="10"/>
      <c r="W86" s="13"/>
      <c r="X86" s="59"/>
      <c r="Y86" s="13"/>
      <c r="Z86" s="59"/>
      <c r="AA86" s="13"/>
      <c r="AB86" s="8"/>
      <c r="AC86" s="12"/>
      <c r="AD86" s="8"/>
      <c r="AE86" s="12"/>
      <c r="AF86" s="8"/>
      <c r="AG86" s="12"/>
    </row>
    <row r="87" spans="1:33" ht="18" customHeight="1" x14ac:dyDescent="0.2">
      <c r="B87" s="60"/>
      <c r="C87" s="9"/>
      <c r="D87" s="9"/>
      <c r="E87" s="50"/>
      <c r="F87" s="9"/>
      <c r="G87" s="8"/>
      <c r="H87" s="18" t="str">
        <f>IF(G87="","",VLOOKUP(G87,'Appx 2 (Comm) Rules'!$A$1:$C$54,2,FALSE))</f>
        <v/>
      </c>
      <c r="I87" s="52" t="str">
        <f>IF(G87="","",MIN(H87,VLOOKUP(G87,'Appx 2 (Comm) Rules'!$A$1:$E$54,5,0)))</f>
        <v/>
      </c>
      <c r="J87" s="11"/>
      <c r="K87" s="12"/>
      <c r="L87" s="11"/>
      <c r="M87" s="12"/>
      <c r="N87" s="11"/>
      <c r="O87" s="12"/>
      <c r="P87" s="11"/>
      <c r="Q87" s="12"/>
      <c r="R87" s="11"/>
      <c r="S87" s="12"/>
      <c r="T87" s="11"/>
      <c r="U87" s="12"/>
      <c r="V87" s="11"/>
      <c r="W87" s="12"/>
      <c r="X87" s="11"/>
      <c r="Y87" s="12"/>
      <c r="Z87" s="11"/>
      <c r="AA87" s="12"/>
      <c r="AB87" s="8"/>
      <c r="AC87" s="12"/>
      <c r="AD87" s="8"/>
      <c r="AE87" s="12"/>
      <c r="AF87" s="8"/>
      <c r="AG87" s="12"/>
    </row>
    <row r="88" spans="1:33" ht="18" customHeight="1" x14ac:dyDescent="0.2">
      <c r="B88" s="60"/>
      <c r="C88" s="9"/>
      <c r="D88" s="9"/>
      <c r="E88" s="50"/>
      <c r="F88" s="9"/>
      <c r="G88" s="8"/>
      <c r="H88" s="18" t="str">
        <f>IF(G88="","",VLOOKUP(G88,'Appx 2 (Comm) Rules'!$A$1:$C$54,2,FALSE))</f>
        <v/>
      </c>
      <c r="I88" s="52" t="str">
        <f>IF(G88="","",MIN(H88,VLOOKUP(G88,'Appx 2 (Comm) Rules'!$A$1:$E$54,5,0)))</f>
        <v/>
      </c>
      <c r="J88" s="10"/>
      <c r="K88" s="13"/>
      <c r="L88" s="10"/>
      <c r="M88" s="13"/>
      <c r="N88" s="10"/>
      <c r="O88" s="13"/>
      <c r="P88" s="10"/>
      <c r="Q88" s="13"/>
      <c r="R88" s="58"/>
      <c r="S88" s="13"/>
      <c r="T88" s="10"/>
      <c r="U88" s="13"/>
      <c r="V88" s="10"/>
      <c r="W88" s="13"/>
      <c r="X88" s="59"/>
      <c r="Y88" s="13"/>
      <c r="Z88" s="59"/>
      <c r="AA88" s="13"/>
      <c r="AB88" s="8"/>
      <c r="AC88" s="12"/>
      <c r="AD88" s="8"/>
      <c r="AE88" s="12"/>
      <c r="AF88" s="8"/>
      <c r="AG88" s="12"/>
    </row>
    <row r="89" spans="1:33" ht="18" customHeight="1" x14ac:dyDescent="0.2">
      <c r="B89" s="60"/>
      <c r="C89" s="9"/>
      <c r="D89" s="9"/>
      <c r="E89" s="50"/>
      <c r="F89" s="9"/>
      <c r="G89" s="8"/>
      <c r="H89" s="18" t="str">
        <f>IF(G89="","",VLOOKUP(G89,'Appx 2 (Comm) Rules'!$A$1:$C$54,2,FALSE))</f>
        <v/>
      </c>
      <c r="I89" s="52" t="str">
        <f>IF(G89="","",MIN(H89,VLOOKUP(G89,'Appx 2 (Comm) Rules'!$A$1:$E$54,5,0)))</f>
        <v/>
      </c>
      <c r="J89" s="11"/>
      <c r="K89" s="12"/>
      <c r="L89" s="11"/>
      <c r="M89" s="12"/>
      <c r="N89" s="11"/>
      <c r="O89" s="12"/>
      <c r="P89" s="11"/>
      <c r="Q89" s="12"/>
      <c r="R89" s="11"/>
      <c r="S89" s="12"/>
      <c r="T89" s="11"/>
      <c r="U89" s="12"/>
      <c r="V89" s="11"/>
      <c r="W89" s="12"/>
      <c r="X89" s="11"/>
      <c r="Y89" s="12"/>
      <c r="Z89" s="11"/>
      <c r="AA89" s="12"/>
      <c r="AB89" s="8"/>
      <c r="AC89" s="12"/>
      <c r="AD89" s="8"/>
      <c r="AE89" s="12"/>
      <c r="AF89" s="8"/>
      <c r="AG89" s="12"/>
    </row>
    <row r="90" spans="1:33" ht="18" customHeight="1" x14ac:dyDescent="0.2">
      <c r="A90" s="64"/>
      <c r="B90" s="60"/>
      <c r="C90" s="9"/>
      <c r="D90" s="9"/>
      <c r="E90" s="50"/>
      <c r="F90" s="9"/>
      <c r="G90" s="8"/>
      <c r="H90" s="18" t="str">
        <f>IF(G90="","",VLOOKUP(G90,'Appx 2 (Comm) Rules'!$A$1:$C$54,2,FALSE))</f>
        <v/>
      </c>
      <c r="I90" s="52" t="str">
        <f>IF(G90="","",MIN(H90,VLOOKUP(G90,'Appx 2 (Comm) Rules'!$A$1:$E$54,5,0)))</f>
        <v/>
      </c>
      <c r="J90" s="10"/>
      <c r="K90" s="13"/>
      <c r="L90" s="10"/>
      <c r="M90" s="13"/>
      <c r="N90" s="10"/>
      <c r="O90" s="13"/>
      <c r="P90" s="10"/>
      <c r="Q90" s="13"/>
      <c r="R90" s="58"/>
      <c r="S90" s="13"/>
      <c r="T90" s="10"/>
      <c r="U90" s="13"/>
      <c r="V90" s="10"/>
      <c r="W90" s="13"/>
      <c r="X90" s="59"/>
      <c r="Y90" s="13"/>
      <c r="Z90" s="59"/>
      <c r="AA90" s="13"/>
      <c r="AB90" s="8"/>
      <c r="AC90" s="12"/>
      <c r="AD90" s="8"/>
      <c r="AE90" s="12"/>
      <c r="AF90" s="8"/>
      <c r="AG90" s="12"/>
    </row>
    <row r="91" spans="1:33" ht="18" customHeight="1" x14ac:dyDescent="0.2">
      <c r="B91" s="60"/>
      <c r="C91" s="9"/>
      <c r="D91" s="9"/>
      <c r="E91" s="50"/>
      <c r="F91" s="9"/>
      <c r="G91" s="8"/>
      <c r="H91" s="18" t="str">
        <f>IF(G91="","",VLOOKUP(G91,'Appx 2 (Comm) Rules'!$A$1:$C$54,2,FALSE))</f>
        <v/>
      </c>
      <c r="I91" s="52" t="str">
        <f>IF(G91="","",MIN(H91,VLOOKUP(G91,'Appx 2 (Comm) Rules'!$A$1:$E$54,5,0)))</f>
        <v/>
      </c>
      <c r="J91" s="11"/>
      <c r="K91" s="12"/>
      <c r="L91" s="11"/>
      <c r="M91" s="12"/>
      <c r="N91" s="11"/>
      <c r="O91" s="12"/>
      <c r="P91" s="11"/>
      <c r="Q91" s="12"/>
      <c r="R91" s="11"/>
      <c r="S91" s="12"/>
      <c r="T91" s="11"/>
      <c r="U91" s="12"/>
      <c r="V91" s="11"/>
      <c r="W91" s="12"/>
      <c r="X91" s="11"/>
      <c r="Y91" s="12"/>
      <c r="Z91" s="11"/>
      <c r="AA91" s="12"/>
      <c r="AB91" s="8"/>
      <c r="AC91" s="12"/>
      <c r="AD91" s="8"/>
      <c r="AE91" s="12"/>
      <c r="AF91" s="8"/>
      <c r="AG91" s="12"/>
    </row>
    <row r="92" spans="1:33" ht="18" customHeight="1" x14ac:dyDescent="0.2">
      <c r="B92" s="60"/>
      <c r="C92" s="9"/>
      <c r="D92" s="9"/>
      <c r="E92" s="50"/>
      <c r="F92" s="9"/>
      <c r="G92" s="8"/>
      <c r="H92" s="18" t="str">
        <f>IF(G92="","",VLOOKUP(G92,'Appx 2 (Comm) Rules'!$A$1:$C$54,2,FALSE))</f>
        <v/>
      </c>
      <c r="I92" s="52" t="str">
        <f>IF(G92="","",MIN(H92,VLOOKUP(G92,'Appx 2 (Comm) Rules'!$A$1:$E$54,5,0)))</f>
        <v/>
      </c>
      <c r="J92" s="10"/>
      <c r="K92" s="13"/>
      <c r="L92" s="10"/>
      <c r="M92" s="13"/>
      <c r="N92" s="10"/>
      <c r="O92" s="13"/>
      <c r="P92" s="10"/>
      <c r="Q92" s="13"/>
      <c r="R92" s="58"/>
      <c r="S92" s="13"/>
      <c r="T92" s="10"/>
      <c r="U92" s="13"/>
      <c r="V92" s="10"/>
      <c r="W92" s="13"/>
      <c r="X92" s="59"/>
      <c r="Y92" s="13"/>
      <c r="Z92" s="59"/>
      <c r="AA92" s="13"/>
      <c r="AB92" s="8"/>
      <c r="AC92" s="12"/>
      <c r="AD92" s="8"/>
      <c r="AE92" s="12"/>
      <c r="AF92" s="8"/>
      <c r="AG92" s="12"/>
    </row>
    <row r="93" spans="1:33" ht="18" customHeight="1" x14ac:dyDescent="0.2">
      <c r="B93" s="60"/>
      <c r="C93" s="9"/>
      <c r="D93" s="9"/>
      <c r="E93" s="50"/>
      <c r="F93" s="9"/>
      <c r="G93" s="8"/>
      <c r="H93" s="18" t="str">
        <f>IF(G93="","",VLOOKUP(G93,'Appx 2 (Comm) Rules'!$A$1:$C$54,2,FALSE))</f>
        <v/>
      </c>
      <c r="I93" s="52" t="str">
        <f>IF(G93="","",MIN(H93,VLOOKUP(G93,'Appx 2 (Comm) Rules'!$A$1:$E$54,5,0)))</f>
        <v/>
      </c>
      <c r="J93" s="11"/>
      <c r="K93" s="12"/>
      <c r="L93" s="11"/>
      <c r="M93" s="12"/>
      <c r="N93" s="11"/>
      <c r="O93" s="12"/>
      <c r="P93" s="11"/>
      <c r="Q93" s="12"/>
      <c r="R93" s="11"/>
      <c r="S93" s="12"/>
      <c r="T93" s="11"/>
      <c r="U93" s="12"/>
      <c r="V93" s="11"/>
      <c r="W93" s="12"/>
      <c r="X93" s="11"/>
      <c r="Y93" s="12"/>
      <c r="Z93" s="11"/>
      <c r="AA93" s="12"/>
      <c r="AB93" s="8"/>
      <c r="AC93" s="12"/>
      <c r="AD93" s="8"/>
      <c r="AE93" s="12"/>
      <c r="AF93" s="8"/>
      <c r="AG93" s="12"/>
    </row>
    <row r="94" spans="1:33" ht="18" customHeight="1" x14ac:dyDescent="0.2">
      <c r="B94" s="60"/>
      <c r="C94" s="9"/>
      <c r="D94" s="9"/>
      <c r="E94" s="50"/>
      <c r="F94" s="9"/>
      <c r="G94" s="8"/>
      <c r="H94" s="18" t="str">
        <f>IF(G94="","",VLOOKUP(G94,'Appx 2 (Comm) Rules'!$A$1:$C$54,2,FALSE))</f>
        <v/>
      </c>
      <c r="I94" s="52" t="str">
        <f>IF(G94="","",MIN(H94,VLOOKUP(G94,'Appx 2 (Comm) Rules'!$A$1:$E$54,5,0)))</f>
        <v/>
      </c>
      <c r="J94" s="10"/>
      <c r="K94" s="13"/>
      <c r="L94" s="10"/>
      <c r="M94" s="13"/>
      <c r="N94" s="10"/>
      <c r="O94" s="13"/>
      <c r="P94" s="10"/>
      <c r="Q94" s="13"/>
      <c r="R94" s="58"/>
      <c r="S94" s="13"/>
      <c r="T94" s="10"/>
      <c r="U94" s="13"/>
      <c r="V94" s="10"/>
      <c r="W94" s="13"/>
      <c r="X94" s="59"/>
      <c r="Y94" s="13"/>
      <c r="Z94" s="59"/>
      <c r="AA94" s="13"/>
      <c r="AB94" s="8"/>
      <c r="AC94" s="12"/>
      <c r="AD94" s="8"/>
      <c r="AE94" s="12"/>
      <c r="AF94" s="8"/>
      <c r="AG94" s="12"/>
    </row>
    <row r="95" spans="1:33" ht="18" customHeight="1" x14ac:dyDescent="0.2">
      <c r="B95" s="60"/>
      <c r="C95" s="9"/>
      <c r="D95" s="9"/>
      <c r="E95" s="50"/>
      <c r="F95" s="9"/>
      <c r="G95" s="8"/>
      <c r="H95" s="18" t="str">
        <f>IF(G95="","",VLOOKUP(G95,'Appx 2 (Comm) Rules'!$A$1:$C$54,2,FALSE))</f>
        <v/>
      </c>
      <c r="I95" s="52" t="str">
        <f>IF(G95="","",MIN(H95,VLOOKUP(G95,'Appx 2 (Comm) Rules'!$A$1:$E$54,5,0)))</f>
        <v/>
      </c>
      <c r="J95" s="11"/>
      <c r="K95" s="12"/>
      <c r="L95" s="11"/>
      <c r="M95" s="12"/>
      <c r="N95" s="11"/>
      <c r="O95" s="12"/>
      <c r="P95" s="11"/>
      <c r="Q95" s="12"/>
      <c r="R95" s="11"/>
      <c r="S95" s="12"/>
      <c r="T95" s="11"/>
      <c r="U95" s="12"/>
      <c r="V95" s="11"/>
      <c r="W95" s="12"/>
      <c r="X95" s="11"/>
      <c r="Y95" s="12"/>
      <c r="Z95" s="11"/>
      <c r="AA95" s="12"/>
      <c r="AB95" s="8"/>
      <c r="AC95" s="12"/>
      <c r="AD95" s="8"/>
      <c r="AE95" s="12"/>
      <c r="AF95" s="8"/>
      <c r="AG95" s="12"/>
    </row>
    <row r="96" spans="1:33" ht="18" customHeight="1" x14ac:dyDescent="0.2">
      <c r="B96" s="60"/>
      <c r="C96" s="9"/>
      <c r="D96" s="9"/>
      <c r="E96" s="50"/>
      <c r="F96" s="9"/>
      <c r="G96" s="8"/>
      <c r="H96" s="18" t="str">
        <f>IF(G96="","",VLOOKUP(G96,'Appx 2 (Comm) Rules'!$A$1:$C$54,2,FALSE))</f>
        <v/>
      </c>
      <c r="I96" s="52" t="str">
        <f>IF(G96="","",MIN(H96,VLOOKUP(G96,'Appx 2 (Comm) Rules'!$A$1:$E$54,5,0)))</f>
        <v/>
      </c>
      <c r="J96" s="10"/>
      <c r="K96" s="13"/>
      <c r="L96" s="10"/>
      <c r="M96" s="13"/>
      <c r="N96" s="10"/>
      <c r="O96" s="13"/>
      <c r="P96" s="10"/>
      <c r="Q96" s="13"/>
      <c r="R96" s="58"/>
      <c r="S96" s="13"/>
      <c r="T96" s="10"/>
      <c r="U96" s="13"/>
      <c r="V96" s="10"/>
      <c r="W96" s="13"/>
      <c r="X96" s="59"/>
      <c r="Y96" s="13"/>
      <c r="Z96" s="59"/>
      <c r="AA96" s="13"/>
      <c r="AB96" s="8"/>
      <c r="AC96" s="12"/>
      <c r="AD96" s="8"/>
      <c r="AE96" s="12"/>
      <c r="AF96" s="8"/>
      <c r="AG96" s="12"/>
    </row>
    <row r="97" spans="1:33" ht="18" customHeight="1" x14ac:dyDescent="0.2">
      <c r="B97" s="60"/>
      <c r="C97" s="9"/>
      <c r="D97" s="9"/>
      <c r="E97" s="50"/>
      <c r="F97" s="9"/>
      <c r="G97" s="8"/>
      <c r="H97" s="18" t="str">
        <f>IF(G97="","",VLOOKUP(G97,'Appx 2 (Comm) Rules'!$A$1:$C$54,2,FALSE))</f>
        <v/>
      </c>
      <c r="I97" s="52" t="str">
        <f>IF(G97="","",MIN(H97,VLOOKUP(G97,'Appx 2 (Comm) Rules'!$A$1:$E$54,5,0)))</f>
        <v/>
      </c>
      <c r="J97" s="11"/>
      <c r="K97" s="12"/>
      <c r="L97" s="11"/>
      <c r="M97" s="12"/>
      <c r="N97" s="11"/>
      <c r="O97" s="12"/>
      <c r="P97" s="11"/>
      <c r="Q97" s="12"/>
      <c r="R97" s="11"/>
      <c r="S97" s="12"/>
      <c r="T97" s="11"/>
      <c r="U97" s="12"/>
      <c r="V97" s="11"/>
      <c r="W97" s="12"/>
      <c r="X97" s="11"/>
      <c r="Y97" s="12"/>
      <c r="Z97" s="11"/>
      <c r="AA97" s="12"/>
      <c r="AB97" s="8"/>
      <c r="AC97" s="12"/>
      <c r="AD97" s="8"/>
      <c r="AE97" s="12"/>
      <c r="AF97" s="8"/>
      <c r="AG97" s="12"/>
    </row>
    <row r="98" spans="1:33" ht="18" customHeight="1" x14ac:dyDescent="0.2">
      <c r="B98" s="60"/>
      <c r="C98" s="9"/>
      <c r="D98" s="9"/>
      <c r="E98" s="50"/>
      <c r="F98" s="9"/>
      <c r="G98" s="8"/>
      <c r="H98" s="18" t="str">
        <f>IF(G98="","",VLOOKUP(G98,'Appx 2 (Comm) Rules'!$A$1:$C$54,2,FALSE))</f>
        <v/>
      </c>
      <c r="I98" s="52" t="str">
        <f>IF(G98="","",MIN(H98,VLOOKUP(G98,'Appx 2 (Comm) Rules'!$A$1:$E$54,5,0)))</f>
        <v/>
      </c>
      <c r="J98" s="10"/>
      <c r="K98" s="13"/>
      <c r="L98" s="10"/>
      <c r="M98" s="13"/>
      <c r="N98" s="10"/>
      <c r="O98" s="13"/>
      <c r="P98" s="10"/>
      <c r="Q98" s="13"/>
      <c r="R98" s="58"/>
      <c r="S98" s="13"/>
      <c r="T98" s="10"/>
      <c r="U98" s="13"/>
      <c r="V98" s="10"/>
      <c r="W98" s="13"/>
      <c r="X98" s="59"/>
      <c r="Y98" s="13"/>
      <c r="Z98" s="59"/>
      <c r="AA98" s="13"/>
      <c r="AB98" s="8"/>
      <c r="AC98" s="12"/>
      <c r="AD98" s="8"/>
      <c r="AE98" s="12"/>
      <c r="AF98" s="8"/>
      <c r="AG98" s="12"/>
    </row>
    <row r="99" spans="1:33" ht="18" customHeight="1" x14ac:dyDescent="0.2">
      <c r="B99" s="60"/>
      <c r="C99" s="9"/>
      <c r="D99" s="9"/>
      <c r="E99" s="50"/>
      <c r="F99" s="9"/>
      <c r="G99" s="8"/>
      <c r="H99" s="18" t="str">
        <f>IF(G99="","",VLOOKUP(G99,'Appx 2 (Comm) Rules'!$A$1:$C$54,2,FALSE))</f>
        <v/>
      </c>
      <c r="I99" s="52" t="str">
        <f>IF(G99="","",MIN(H99,VLOOKUP(G99,'Appx 2 (Comm) Rules'!$A$1:$E$54,5,0)))</f>
        <v/>
      </c>
      <c r="J99" s="11"/>
      <c r="K99" s="12"/>
      <c r="L99" s="11"/>
      <c r="M99" s="12"/>
      <c r="N99" s="11"/>
      <c r="O99" s="12"/>
      <c r="P99" s="11"/>
      <c r="Q99" s="12"/>
      <c r="R99" s="11"/>
      <c r="S99" s="12"/>
      <c r="T99" s="11"/>
      <c r="U99" s="12"/>
      <c r="V99" s="11"/>
      <c r="W99" s="12"/>
      <c r="X99" s="11"/>
      <c r="Y99" s="12"/>
      <c r="Z99" s="11"/>
      <c r="AA99" s="12"/>
      <c r="AB99" s="8"/>
      <c r="AC99" s="12"/>
      <c r="AD99" s="8"/>
      <c r="AE99" s="12"/>
      <c r="AF99" s="8"/>
      <c r="AG99" s="12"/>
    </row>
    <row r="100" spans="1:33" ht="18" customHeight="1" x14ac:dyDescent="0.2">
      <c r="B100" s="60"/>
      <c r="C100" s="9"/>
      <c r="D100" s="9"/>
      <c r="E100" s="50"/>
      <c r="F100" s="9"/>
      <c r="G100" s="8"/>
      <c r="H100" s="18" t="str">
        <f>IF(G100="","",VLOOKUP(G100,'Appx 2 (Comm) Rules'!$A$1:$C$54,2,FALSE))</f>
        <v/>
      </c>
      <c r="I100" s="52" t="str">
        <f>IF(G100="","",MIN(H100,VLOOKUP(G100,'Appx 2 (Comm) Rules'!$A$1:$E$54,5,0)))</f>
        <v/>
      </c>
      <c r="J100" s="10"/>
      <c r="K100" s="13"/>
      <c r="L100" s="10"/>
      <c r="M100" s="13"/>
      <c r="N100" s="10"/>
      <c r="O100" s="13"/>
      <c r="P100" s="10"/>
      <c r="Q100" s="13"/>
      <c r="R100" s="58"/>
      <c r="S100" s="13"/>
      <c r="T100" s="10"/>
      <c r="U100" s="13"/>
      <c r="V100" s="10"/>
      <c r="W100" s="13"/>
      <c r="X100" s="59"/>
      <c r="Y100" s="13"/>
      <c r="Z100" s="59"/>
      <c r="AA100" s="13"/>
      <c r="AB100" s="8"/>
      <c r="AC100" s="12"/>
      <c r="AD100" s="8"/>
      <c r="AE100" s="12"/>
      <c r="AF100" s="8"/>
      <c r="AG100" s="12"/>
    </row>
    <row r="101" spans="1:33" ht="18" customHeight="1" x14ac:dyDescent="0.2">
      <c r="B101" s="60"/>
      <c r="C101" s="9"/>
      <c r="D101" s="9"/>
      <c r="E101" s="50"/>
      <c r="F101" s="9"/>
      <c r="G101" s="8"/>
      <c r="H101" s="18" t="str">
        <f>IF(G101="","",VLOOKUP(G101,'Appx 2 (Comm) Rules'!$A$1:$C$54,2,FALSE))</f>
        <v/>
      </c>
      <c r="I101" s="52" t="str">
        <f>IF(G101="","",MIN(H101,VLOOKUP(G101,'Appx 2 (Comm) Rules'!$A$1:$E$54,5,0)))</f>
        <v/>
      </c>
      <c r="J101" s="11"/>
      <c r="K101" s="12"/>
      <c r="L101" s="11"/>
      <c r="M101" s="12"/>
      <c r="N101" s="11"/>
      <c r="O101" s="12"/>
      <c r="P101" s="11"/>
      <c r="Q101" s="12"/>
      <c r="R101" s="11"/>
      <c r="S101" s="12"/>
      <c r="T101" s="11"/>
      <c r="U101" s="12"/>
      <c r="V101" s="11"/>
      <c r="W101" s="12"/>
      <c r="X101" s="11"/>
      <c r="Y101" s="12"/>
      <c r="Z101" s="11"/>
      <c r="AA101" s="12"/>
      <c r="AB101" s="8"/>
      <c r="AC101" s="12"/>
      <c r="AD101" s="8"/>
      <c r="AE101" s="12"/>
      <c r="AF101" s="8"/>
      <c r="AG101" s="12"/>
    </row>
    <row r="102" spans="1:33" ht="18" customHeight="1" x14ac:dyDescent="0.2">
      <c r="B102" s="60"/>
      <c r="C102" s="9"/>
      <c r="D102" s="9"/>
      <c r="E102" s="50"/>
      <c r="F102" s="9"/>
      <c r="G102" s="8"/>
      <c r="H102" s="18" t="str">
        <f>IF(G102="","",VLOOKUP(G102,'Appx 2 (Comm) Rules'!$A$1:$C$54,2,FALSE))</f>
        <v/>
      </c>
      <c r="I102" s="52" t="str">
        <f>IF(G102="","",MIN(H102,VLOOKUP(G102,'Appx 2 (Comm) Rules'!$A$1:$E$54,5,0)))</f>
        <v/>
      </c>
      <c r="J102" s="10"/>
      <c r="K102" s="13"/>
      <c r="L102" s="10"/>
      <c r="M102" s="13"/>
      <c r="N102" s="10"/>
      <c r="O102" s="13"/>
      <c r="P102" s="10"/>
      <c r="Q102" s="13"/>
      <c r="R102" s="58"/>
      <c r="S102" s="13"/>
      <c r="T102" s="10"/>
      <c r="U102" s="13"/>
      <c r="V102" s="10"/>
      <c r="W102" s="13"/>
      <c r="X102" s="59"/>
      <c r="Y102" s="13"/>
      <c r="Z102" s="59"/>
      <c r="AA102" s="13"/>
      <c r="AB102" s="8"/>
      <c r="AC102" s="12"/>
      <c r="AD102" s="8"/>
      <c r="AE102" s="12"/>
      <c r="AF102" s="8"/>
      <c r="AG102" s="12"/>
    </row>
    <row r="103" spans="1:33" ht="18" customHeight="1" x14ac:dyDescent="0.2">
      <c r="B103" s="60"/>
      <c r="C103" s="9"/>
      <c r="D103" s="9"/>
      <c r="E103" s="50"/>
      <c r="F103" s="9"/>
      <c r="G103" s="8"/>
      <c r="H103" s="18" t="str">
        <f>IF(G103="","",VLOOKUP(G103,'Appx 2 (Comm) Rules'!$A$1:$C$54,2,FALSE))</f>
        <v/>
      </c>
      <c r="I103" s="52" t="str">
        <f>IF(G103="","",MIN(H103,VLOOKUP(G103,'Appx 2 (Comm) Rules'!$A$1:$E$54,5,0)))</f>
        <v/>
      </c>
      <c r="J103" s="11"/>
      <c r="K103" s="12"/>
      <c r="L103" s="11"/>
      <c r="M103" s="12"/>
      <c r="N103" s="11"/>
      <c r="O103" s="12"/>
      <c r="P103" s="11"/>
      <c r="Q103" s="12"/>
      <c r="R103" s="11"/>
      <c r="S103" s="12"/>
      <c r="T103" s="11"/>
      <c r="U103" s="12"/>
      <c r="V103" s="11"/>
      <c r="W103" s="12"/>
      <c r="X103" s="11"/>
      <c r="Y103" s="12"/>
      <c r="Z103" s="11"/>
      <c r="AA103" s="12"/>
      <c r="AB103" s="8"/>
      <c r="AC103" s="12"/>
      <c r="AD103" s="8"/>
      <c r="AE103" s="12"/>
      <c r="AF103" s="8"/>
      <c r="AG103" s="12"/>
    </row>
    <row r="104" spans="1:33" ht="18" customHeight="1" x14ac:dyDescent="0.2">
      <c r="B104" s="60"/>
      <c r="C104" s="9"/>
      <c r="D104" s="9"/>
      <c r="E104" s="50"/>
      <c r="F104" s="9"/>
      <c r="G104" s="8"/>
      <c r="H104" s="18" t="str">
        <f>IF(G104="","",VLOOKUP(G104,'Appx 2 (Comm) Rules'!$A$1:$C$54,2,FALSE))</f>
        <v/>
      </c>
      <c r="I104" s="52" t="str">
        <f>IF(G104="","",MIN(H104,VLOOKUP(G104,'Appx 2 (Comm) Rules'!$A$1:$E$54,5,0)))</f>
        <v/>
      </c>
      <c r="J104" s="10"/>
      <c r="K104" s="13"/>
      <c r="L104" s="10"/>
      <c r="M104" s="13"/>
      <c r="N104" s="10"/>
      <c r="O104" s="13"/>
      <c r="P104" s="10"/>
      <c r="Q104" s="13"/>
      <c r="R104" s="58"/>
      <c r="S104" s="13"/>
      <c r="T104" s="10"/>
      <c r="U104" s="13"/>
      <c r="V104" s="10"/>
      <c r="W104" s="13"/>
      <c r="X104" s="59"/>
      <c r="Y104" s="13"/>
      <c r="Z104" s="59"/>
      <c r="AA104" s="13"/>
      <c r="AB104" s="8"/>
      <c r="AC104" s="12"/>
      <c r="AD104" s="8"/>
      <c r="AE104" s="12"/>
      <c r="AF104" s="8"/>
      <c r="AG104" s="12"/>
    </row>
    <row r="105" spans="1:33" ht="18" customHeight="1" x14ac:dyDescent="0.2">
      <c r="A105" s="55"/>
      <c r="B105" s="60"/>
      <c r="C105" s="9"/>
      <c r="D105" s="9"/>
      <c r="E105" s="50"/>
      <c r="F105" s="9"/>
      <c r="G105" s="8"/>
      <c r="H105" s="18" t="str">
        <f>IF(G105="","",VLOOKUP(G105,'Appx 2 (Comm) Rules'!$A$1:$C$54,2,FALSE))</f>
        <v/>
      </c>
      <c r="I105" s="52" t="str">
        <f>IF(G105="","",MIN(H105,VLOOKUP(G105,'Appx 2 (Comm) Rules'!$A$1:$E$54,5,0)))</f>
        <v/>
      </c>
      <c r="J105" s="11"/>
      <c r="K105" s="12"/>
      <c r="L105" s="11"/>
      <c r="M105" s="12"/>
      <c r="N105" s="11"/>
      <c r="O105" s="12"/>
      <c r="P105" s="11"/>
      <c r="Q105" s="12"/>
      <c r="R105" s="11"/>
      <c r="S105" s="12"/>
      <c r="T105" s="11"/>
      <c r="U105" s="12"/>
      <c r="V105" s="11"/>
      <c r="W105" s="12"/>
      <c r="X105" s="11"/>
      <c r="Y105" s="12"/>
      <c r="Z105" s="11"/>
      <c r="AA105" s="12"/>
      <c r="AB105" s="8"/>
      <c r="AC105" s="12"/>
      <c r="AD105" s="8"/>
      <c r="AE105" s="12"/>
      <c r="AF105" s="8"/>
      <c r="AG105" s="12"/>
    </row>
    <row r="106" spans="1:33" ht="18" customHeight="1" x14ac:dyDescent="0.2">
      <c r="B106" s="60"/>
      <c r="C106" s="9"/>
      <c r="D106" s="9"/>
      <c r="E106" s="50"/>
      <c r="F106" s="9"/>
      <c r="G106" s="8"/>
      <c r="H106" s="18" t="str">
        <f>IF(G106="","",VLOOKUP(G106,'Appx 2 (Comm) Rules'!$A$1:$C$54,2,FALSE))</f>
        <v/>
      </c>
      <c r="I106" s="52" t="str">
        <f>IF(G106="","",MIN(H106,VLOOKUP(G106,'Appx 2 (Comm) Rules'!$A$1:$E$54,5,0)))</f>
        <v/>
      </c>
      <c r="J106" s="10"/>
      <c r="K106" s="13"/>
      <c r="L106" s="10"/>
      <c r="M106" s="13"/>
      <c r="N106" s="10"/>
      <c r="O106" s="13"/>
      <c r="P106" s="10"/>
      <c r="Q106" s="13"/>
      <c r="R106" s="58"/>
      <c r="S106" s="13"/>
      <c r="T106" s="10"/>
      <c r="U106" s="13"/>
      <c r="V106" s="10"/>
      <c r="W106" s="13"/>
      <c r="X106" s="59"/>
      <c r="Y106" s="13"/>
      <c r="Z106" s="59"/>
      <c r="AA106" s="13"/>
      <c r="AB106" s="8"/>
      <c r="AC106" s="12"/>
      <c r="AD106" s="8"/>
      <c r="AE106" s="12"/>
      <c r="AF106" s="8"/>
      <c r="AG106" s="12"/>
    </row>
    <row r="107" spans="1:33" ht="18" customHeight="1" x14ac:dyDescent="0.2">
      <c r="B107" s="60"/>
      <c r="C107" s="9"/>
      <c r="D107" s="9"/>
      <c r="E107" s="50"/>
      <c r="F107" s="9"/>
      <c r="G107" s="8"/>
      <c r="H107" s="18" t="str">
        <f>IF(G107="","",VLOOKUP(G107,'Appx 2 (Comm) Rules'!$A$1:$C$54,2,FALSE))</f>
        <v/>
      </c>
      <c r="I107" s="52" t="str">
        <f>IF(G107="","",MIN(H107,VLOOKUP(G107,'Appx 2 (Comm) Rules'!$A$1:$E$54,5,0)))</f>
        <v/>
      </c>
      <c r="J107" s="11"/>
      <c r="K107" s="12"/>
      <c r="L107" s="11"/>
      <c r="M107" s="12"/>
      <c r="N107" s="11"/>
      <c r="O107" s="12"/>
      <c r="P107" s="11"/>
      <c r="Q107" s="12"/>
      <c r="R107" s="11"/>
      <c r="S107" s="12"/>
      <c r="T107" s="11"/>
      <c r="U107" s="12"/>
      <c r="V107" s="11"/>
      <c r="W107" s="12"/>
      <c r="X107" s="11"/>
      <c r="Y107" s="12"/>
      <c r="Z107" s="11"/>
      <c r="AA107" s="12"/>
      <c r="AB107" s="8"/>
      <c r="AC107" s="12"/>
      <c r="AD107" s="8"/>
      <c r="AE107" s="12"/>
      <c r="AF107" s="8"/>
      <c r="AG107" s="12"/>
    </row>
    <row r="108" spans="1:33" ht="18" customHeight="1" x14ac:dyDescent="0.2">
      <c r="B108" s="60"/>
      <c r="C108" s="9"/>
      <c r="D108" s="9"/>
      <c r="E108" s="50"/>
      <c r="F108" s="9"/>
      <c r="G108" s="8"/>
      <c r="H108" s="18" t="str">
        <f>IF(G108="","",VLOOKUP(G108,'Appx 2 (Comm) Rules'!$A$1:$C$54,2,FALSE))</f>
        <v/>
      </c>
      <c r="I108" s="52" t="str">
        <f>IF(G108="","",MIN(H108,VLOOKUP(G108,'Appx 2 (Comm) Rules'!$A$1:$E$54,5,0)))</f>
        <v/>
      </c>
      <c r="J108" s="10"/>
      <c r="K108" s="13"/>
      <c r="L108" s="10"/>
      <c r="M108" s="13"/>
      <c r="N108" s="10"/>
      <c r="O108" s="13"/>
      <c r="P108" s="10"/>
      <c r="Q108" s="13"/>
      <c r="R108" s="58"/>
      <c r="S108" s="13"/>
      <c r="T108" s="10"/>
      <c r="U108" s="13"/>
      <c r="V108" s="10"/>
      <c r="W108" s="13"/>
      <c r="X108" s="59"/>
      <c r="Y108" s="13"/>
      <c r="Z108" s="59"/>
      <c r="AA108" s="13"/>
      <c r="AB108" s="8"/>
      <c r="AC108" s="12"/>
      <c r="AD108" s="8"/>
      <c r="AE108" s="12"/>
      <c r="AF108" s="8"/>
      <c r="AG108" s="12"/>
    </row>
    <row r="109" spans="1:33" ht="18" customHeight="1" x14ac:dyDescent="0.2">
      <c r="B109" s="60"/>
      <c r="C109" s="9"/>
      <c r="D109" s="9"/>
      <c r="E109" s="50"/>
      <c r="F109" s="9"/>
      <c r="G109" s="8"/>
      <c r="H109" s="18" t="str">
        <f>IF(G109="","",VLOOKUP(G109,'Appx 2 (Comm) Rules'!$A$1:$C$54,2,FALSE))</f>
        <v/>
      </c>
      <c r="I109" s="52" t="str">
        <f>IF(G109="","",MIN(H109,VLOOKUP(G109,'Appx 2 (Comm) Rules'!$A$1:$E$54,5,0)))</f>
        <v/>
      </c>
      <c r="J109" s="11"/>
      <c r="K109" s="12"/>
      <c r="L109" s="11"/>
      <c r="M109" s="12"/>
      <c r="N109" s="11"/>
      <c r="O109" s="12"/>
      <c r="P109" s="11"/>
      <c r="Q109" s="12"/>
      <c r="R109" s="11"/>
      <c r="S109" s="12"/>
      <c r="T109" s="11"/>
      <c r="U109" s="12"/>
      <c r="V109" s="11"/>
      <c r="W109" s="12"/>
      <c r="X109" s="11"/>
      <c r="Y109" s="12"/>
      <c r="Z109" s="11"/>
      <c r="AA109" s="12"/>
      <c r="AB109" s="8"/>
      <c r="AC109" s="12"/>
      <c r="AD109" s="8"/>
      <c r="AE109" s="12"/>
      <c r="AF109" s="8"/>
      <c r="AG109" s="12"/>
    </row>
    <row r="110" spans="1:33" ht="18" customHeight="1" x14ac:dyDescent="0.2">
      <c r="A110" s="64"/>
      <c r="B110" s="60"/>
      <c r="C110" s="9"/>
      <c r="D110" s="9"/>
      <c r="E110" s="50"/>
      <c r="F110" s="9"/>
      <c r="G110" s="8"/>
      <c r="H110" s="18" t="str">
        <f>IF(G110="","",VLOOKUP(G110,'Appx 2 (Comm) Rules'!$A$1:$C$54,2,FALSE))</f>
        <v/>
      </c>
      <c r="I110" s="52" t="str">
        <f>IF(G110="","",MIN(H110,VLOOKUP(G110,'Appx 2 (Comm) Rules'!$A$1:$E$54,5,0)))</f>
        <v/>
      </c>
      <c r="J110" s="10"/>
      <c r="K110" s="13"/>
      <c r="L110" s="10"/>
      <c r="M110" s="13"/>
      <c r="N110" s="10"/>
      <c r="O110" s="13"/>
      <c r="P110" s="10"/>
      <c r="Q110" s="13"/>
      <c r="R110" s="58"/>
      <c r="S110" s="13"/>
      <c r="T110" s="10"/>
      <c r="U110" s="13"/>
      <c r="V110" s="10"/>
      <c r="W110" s="13"/>
      <c r="X110" s="59"/>
      <c r="Y110" s="13"/>
      <c r="Z110" s="59"/>
      <c r="AA110" s="13"/>
      <c r="AB110" s="8"/>
      <c r="AC110" s="12"/>
      <c r="AD110" s="8"/>
      <c r="AE110" s="12"/>
      <c r="AF110" s="8"/>
      <c r="AG110" s="12"/>
    </row>
    <row r="111" spans="1:33" ht="18" customHeight="1" x14ac:dyDescent="0.2">
      <c r="B111" s="60"/>
      <c r="C111" s="9"/>
      <c r="D111" s="9"/>
      <c r="E111" s="50"/>
      <c r="F111" s="9"/>
      <c r="G111" s="8"/>
      <c r="H111" s="18" t="str">
        <f>IF(G111="","",VLOOKUP(G111,'Appx 2 (Comm) Rules'!$A$1:$C$54,2,FALSE))</f>
        <v/>
      </c>
      <c r="I111" s="52" t="str">
        <f>IF(G111="","",MIN(H111,VLOOKUP(G111,'Appx 2 (Comm) Rules'!$A$1:$E$54,5,0)))</f>
        <v/>
      </c>
      <c r="J111" s="11"/>
      <c r="K111" s="12"/>
      <c r="L111" s="11"/>
      <c r="M111" s="12"/>
      <c r="N111" s="11"/>
      <c r="O111" s="12"/>
      <c r="P111" s="11"/>
      <c r="Q111" s="12"/>
      <c r="R111" s="11"/>
      <c r="S111" s="12"/>
      <c r="T111" s="11"/>
      <c r="U111" s="12"/>
      <c r="V111" s="11"/>
      <c r="W111" s="12"/>
      <c r="X111" s="11"/>
      <c r="Y111" s="12"/>
      <c r="Z111" s="11"/>
      <c r="AA111" s="12"/>
      <c r="AB111" s="8"/>
      <c r="AC111" s="12"/>
      <c r="AD111" s="8"/>
      <c r="AE111" s="12"/>
      <c r="AF111" s="8"/>
      <c r="AG111" s="12"/>
    </row>
    <row r="112" spans="1:33" ht="18" customHeight="1" x14ac:dyDescent="0.2">
      <c r="B112" s="60"/>
      <c r="C112" s="9"/>
      <c r="D112" s="9"/>
      <c r="E112" s="50"/>
      <c r="F112" s="9"/>
      <c r="G112" s="8"/>
      <c r="H112" s="18" t="str">
        <f>IF(G112="","",VLOOKUP(G112,'Appx 2 (Comm) Rules'!$A$1:$C$54,2,FALSE))</f>
        <v/>
      </c>
      <c r="I112" s="52" t="str">
        <f>IF(G112="","",MIN(H112,VLOOKUP(G112,'Appx 2 (Comm) Rules'!$A$1:$E$54,5,0)))</f>
        <v/>
      </c>
      <c r="J112" s="10"/>
      <c r="K112" s="13"/>
      <c r="L112" s="10"/>
      <c r="M112" s="13"/>
      <c r="N112" s="10"/>
      <c r="O112" s="13"/>
      <c r="P112" s="10"/>
      <c r="Q112" s="13"/>
      <c r="R112" s="58"/>
      <c r="S112" s="13"/>
      <c r="T112" s="10"/>
      <c r="U112" s="13"/>
      <c r="V112" s="10"/>
      <c r="W112" s="13"/>
      <c r="X112" s="59"/>
      <c r="Y112" s="13"/>
      <c r="Z112" s="59"/>
      <c r="AA112" s="13"/>
      <c r="AB112" s="8"/>
      <c r="AC112" s="12"/>
      <c r="AD112" s="8"/>
      <c r="AE112" s="12"/>
      <c r="AF112" s="8"/>
      <c r="AG112" s="12"/>
    </row>
    <row r="113" spans="1:33" ht="18" customHeight="1" x14ac:dyDescent="0.2">
      <c r="B113" s="60"/>
      <c r="C113" s="9"/>
      <c r="D113" s="9"/>
      <c r="E113" s="50"/>
      <c r="F113" s="9"/>
      <c r="G113" s="8"/>
      <c r="H113" s="18" t="str">
        <f>IF(G113="","",VLOOKUP(G113,'Appx 2 (Comm) Rules'!$A$1:$C$54,2,FALSE))</f>
        <v/>
      </c>
      <c r="I113" s="52" t="str">
        <f>IF(G113="","",MIN(H113,VLOOKUP(G113,'Appx 2 (Comm) Rules'!$A$1:$E$54,5,0)))</f>
        <v/>
      </c>
      <c r="J113" s="11"/>
      <c r="K113" s="12"/>
      <c r="L113" s="11"/>
      <c r="M113" s="12"/>
      <c r="N113" s="11"/>
      <c r="O113" s="12"/>
      <c r="P113" s="11"/>
      <c r="Q113" s="12"/>
      <c r="R113" s="11"/>
      <c r="S113" s="12"/>
      <c r="T113" s="11"/>
      <c r="U113" s="12"/>
      <c r="V113" s="11"/>
      <c r="W113" s="12"/>
      <c r="X113" s="11"/>
      <c r="Y113" s="12"/>
      <c r="Z113" s="11"/>
      <c r="AA113" s="12"/>
      <c r="AB113" s="8"/>
      <c r="AC113" s="12"/>
      <c r="AD113" s="8"/>
      <c r="AE113" s="12"/>
      <c r="AF113" s="8"/>
      <c r="AG113" s="12"/>
    </row>
    <row r="114" spans="1:33" ht="18" customHeight="1" x14ac:dyDescent="0.2">
      <c r="B114" s="60"/>
      <c r="C114" s="9"/>
      <c r="D114" s="9"/>
      <c r="E114" s="50"/>
      <c r="F114" s="9"/>
      <c r="G114" s="8"/>
      <c r="H114" s="18" t="str">
        <f>IF(G114="","",VLOOKUP(G114,'Appx 2 (Comm) Rules'!$A$1:$C$54,2,FALSE))</f>
        <v/>
      </c>
      <c r="I114" s="52" t="str">
        <f>IF(G114="","",MIN(H114,VLOOKUP(G114,'Appx 2 (Comm) Rules'!$A$1:$E$54,5,0)))</f>
        <v/>
      </c>
      <c r="J114" s="10"/>
      <c r="K114" s="13"/>
      <c r="L114" s="10"/>
      <c r="M114" s="13"/>
      <c r="N114" s="10"/>
      <c r="O114" s="13"/>
      <c r="P114" s="10"/>
      <c r="Q114" s="13"/>
      <c r="R114" s="58"/>
      <c r="S114" s="13"/>
      <c r="T114" s="10"/>
      <c r="U114" s="13"/>
      <c r="V114" s="10"/>
      <c r="W114" s="13"/>
      <c r="X114" s="59"/>
      <c r="Y114" s="13"/>
      <c r="Z114" s="59"/>
      <c r="AA114" s="13"/>
      <c r="AB114" s="8"/>
      <c r="AC114" s="12"/>
      <c r="AD114" s="8"/>
      <c r="AE114" s="12"/>
      <c r="AF114" s="8"/>
      <c r="AG114" s="12"/>
    </row>
    <row r="115" spans="1:33" ht="18" customHeight="1" x14ac:dyDescent="0.2">
      <c r="B115" s="60"/>
      <c r="C115" s="9"/>
      <c r="D115" s="9"/>
      <c r="E115" s="50"/>
      <c r="F115" s="9"/>
      <c r="G115" s="8"/>
      <c r="H115" s="18" t="str">
        <f>IF(G115="","",VLOOKUP(G115,'Appx 2 (Comm) Rules'!$A$1:$C$54,2,FALSE))</f>
        <v/>
      </c>
      <c r="I115" s="52" t="str">
        <f>IF(G115="","",MIN(H115,VLOOKUP(G115,'Appx 2 (Comm) Rules'!$A$1:$E$54,5,0)))</f>
        <v/>
      </c>
      <c r="J115" s="11"/>
      <c r="K115" s="12"/>
      <c r="L115" s="11"/>
      <c r="M115" s="12"/>
      <c r="N115" s="11"/>
      <c r="O115" s="12"/>
      <c r="P115" s="11"/>
      <c r="Q115" s="12"/>
      <c r="R115" s="11"/>
      <c r="S115" s="12"/>
      <c r="T115" s="11"/>
      <c r="U115" s="12"/>
      <c r="V115" s="11"/>
      <c r="W115" s="12"/>
      <c r="X115" s="11"/>
      <c r="Y115" s="12"/>
      <c r="Z115" s="11"/>
      <c r="AA115" s="12"/>
      <c r="AB115" s="8"/>
      <c r="AC115" s="12"/>
      <c r="AD115" s="8"/>
      <c r="AE115" s="12"/>
      <c r="AF115" s="8"/>
      <c r="AG115" s="12"/>
    </row>
    <row r="116" spans="1:33" ht="18" customHeight="1" x14ac:dyDescent="0.2">
      <c r="B116" s="60"/>
      <c r="C116" s="9"/>
      <c r="D116" s="9"/>
      <c r="E116" s="50"/>
      <c r="F116" s="9"/>
      <c r="G116" s="8"/>
      <c r="H116" s="18" t="str">
        <f>IF(G116="","",VLOOKUP(G116,'Appx 2 (Comm) Rules'!$A$1:$C$54,2,FALSE))</f>
        <v/>
      </c>
      <c r="I116" s="52" t="str">
        <f>IF(G116="","",MIN(H116,VLOOKUP(G116,'Appx 2 (Comm) Rules'!$A$1:$E$54,5,0)))</f>
        <v/>
      </c>
      <c r="J116" s="10"/>
      <c r="K116" s="13"/>
      <c r="L116" s="10"/>
      <c r="M116" s="13"/>
      <c r="N116" s="10"/>
      <c r="O116" s="13"/>
      <c r="P116" s="10"/>
      <c r="Q116" s="13"/>
      <c r="R116" s="58"/>
      <c r="S116" s="13"/>
      <c r="T116" s="10"/>
      <c r="U116" s="13"/>
      <c r="V116" s="10"/>
      <c r="W116" s="13"/>
      <c r="X116" s="59"/>
      <c r="Y116" s="13"/>
      <c r="Z116" s="59"/>
      <c r="AA116" s="13"/>
      <c r="AB116" s="8"/>
      <c r="AC116" s="12"/>
      <c r="AD116" s="8"/>
      <c r="AE116" s="12"/>
      <c r="AF116" s="8"/>
      <c r="AG116" s="12"/>
    </row>
    <row r="117" spans="1:33" ht="18" customHeight="1" x14ac:dyDescent="0.2">
      <c r="B117" s="60"/>
      <c r="C117" s="9"/>
      <c r="D117" s="9"/>
      <c r="E117" s="50"/>
      <c r="F117" s="9"/>
      <c r="G117" s="8"/>
      <c r="H117" s="18" t="str">
        <f>IF(G117="","",VLOOKUP(G117,'Appx 2 (Comm) Rules'!$A$1:$C$54,2,FALSE))</f>
        <v/>
      </c>
      <c r="I117" s="52" t="str">
        <f>IF(G117="","",MIN(H117,VLOOKUP(G117,'Appx 2 (Comm) Rules'!$A$1:$E$54,5,0)))</f>
        <v/>
      </c>
      <c r="J117" s="11"/>
      <c r="K117" s="12"/>
      <c r="L117" s="11"/>
      <c r="M117" s="12"/>
      <c r="N117" s="11"/>
      <c r="O117" s="12"/>
      <c r="P117" s="11"/>
      <c r="Q117" s="12"/>
      <c r="R117" s="11"/>
      <c r="S117" s="12"/>
      <c r="T117" s="11"/>
      <c r="U117" s="12"/>
      <c r="V117" s="11"/>
      <c r="W117" s="12"/>
      <c r="X117" s="11"/>
      <c r="Y117" s="12"/>
      <c r="Z117" s="11"/>
      <c r="AA117" s="12"/>
      <c r="AB117" s="8"/>
      <c r="AC117" s="12"/>
      <c r="AD117" s="8"/>
      <c r="AE117" s="12"/>
      <c r="AF117" s="8"/>
      <c r="AG117" s="12"/>
    </row>
    <row r="118" spans="1:33" ht="18" customHeight="1" x14ac:dyDescent="0.2">
      <c r="B118" s="60"/>
      <c r="C118" s="9"/>
      <c r="D118" s="9"/>
      <c r="E118" s="50"/>
      <c r="F118" s="9"/>
      <c r="G118" s="8"/>
      <c r="H118" s="18" t="str">
        <f>IF(G118="","",VLOOKUP(G118,'Appx 2 (Comm) Rules'!$A$1:$C$54,2,FALSE))</f>
        <v/>
      </c>
      <c r="I118" s="52" t="str">
        <f>IF(G118="","",MIN(H118,VLOOKUP(G118,'Appx 2 (Comm) Rules'!$A$1:$E$54,5,0)))</f>
        <v/>
      </c>
      <c r="J118" s="10"/>
      <c r="K118" s="13"/>
      <c r="L118" s="10"/>
      <c r="M118" s="13"/>
      <c r="N118" s="10"/>
      <c r="O118" s="13"/>
      <c r="P118" s="10"/>
      <c r="Q118" s="13"/>
      <c r="R118" s="58"/>
      <c r="S118" s="13"/>
      <c r="T118" s="10"/>
      <c r="U118" s="13"/>
      <c r="V118" s="10"/>
      <c r="W118" s="13"/>
      <c r="X118" s="59"/>
      <c r="Y118" s="13"/>
      <c r="Z118" s="59"/>
      <c r="AA118" s="13"/>
      <c r="AB118" s="8"/>
      <c r="AC118" s="12"/>
      <c r="AD118" s="8"/>
      <c r="AE118" s="12"/>
      <c r="AF118" s="8"/>
      <c r="AG118" s="12"/>
    </row>
    <row r="119" spans="1:33" ht="18" customHeight="1" x14ac:dyDescent="0.2">
      <c r="B119" s="60"/>
      <c r="C119" s="9"/>
      <c r="D119" s="9"/>
      <c r="E119" s="50"/>
      <c r="F119" s="9"/>
      <c r="G119" s="8"/>
      <c r="H119" s="18" t="str">
        <f>IF(G119="","",VLOOKUP(G119,'Appx 2 (Comm) Rules'!$A$1:$C$54,2,FALSE))</f>
        <v/>
      </c>
      <c r="I119" s="52" t="str">
        <f>IF(G119="","",MIN(H119,VLOOKUP(G119,'Appx 2 (Comm) Rules'!$A$1:$E$54,5,0)))</f>
        <v/>
      </c>
      <c r="J119" s="11"/>
      <c r="K119" s="12"/>
      <c r="L119" s="11"/>
      <c r="M119" s="12"/>
      <c r="N119" s="11"/>
      <c r="O119" s="12"/>
      <c r="P119" s="11"/>
      <c r="Q119" s="12"/>
      <c r="R119" s="11"/>
      <c r="S119" s="12"/>
      <c r="T119" s="11"/>
      <c r="U119" s="12"/>
      <c r="V119" s="11"/>
      <c r="W119" s="12"/>
      <c r="X119" s="11"/>
      <c r="Y119" s="12"/>
      <c r="Z119" s="11"/>
      <c r="AA119" s="12"/>
      <c r="AB119" s="8"/>
      <c r="AC119" s="12"/>
      <c r="AD119" s="8"/>
      <c r="AE119" s="12"/>
      <c r="AF119" s="8"/>
      <c r="AG119" s="12"/>
    </row>
    <row r="120" spans="1:33" ht="18" customHeight="1" x14ac:dyDescent="0.2">
      <c r="B120" s="60"/>
      <c r="C120" s="9"/>
      <c r="D120" s="9"/>
      <c r="E120" s="50"/>
      <c r="F120" s="9"/>
      <c r="G120" s="8"/>
      <c r="H120" s="18" t="str">
        <f>IF(G120="","",VLOOKUP(G120,'Appx 2 (Comm) Rules'!$A$1:$C$54,2,FALSE))</f>
        <v/>
      </c>
      <c r="I120" s="52" t="str">
        <f>IF(G120="","",MIN(H120,VLOOKUP(G120,'Appx 2 (Comm) Rules'!$A$1:$E$54,5,0)))</f>
        <v/>
      </c>
      <c r="J120" s="10"/>
      <c r="K120" s="13"/>
      <c r="L120" s="10"/>
      <c r="M120" s="13"/>
      <c r="N120" s="10"/>
      <c r="O120" s="13"/>
      <c r="P120" s="10"/>
      <c r="Q120" s="13"/>
      <c r="R120" s="58"/>
      <c r="S120" s="13"/>
      <c r="T120" s="10"/>
      <c r="U120" s="13"/>
      <c r="V120" s="10"/>
      <c r="W120" s="13"/>
      <c r="X120" s="59"/>
      <c r="Y120" s="13"/>
      <c r="Z120" s="59"/>
      <c r="AA120" s="13"/>
      <c r="AB120" s="8"/>
      <c r="AC120" s="12"/>
      <c r="AD120" s="8"/>
      <c r="AE120" s="12"/>
      <c r="AF120" s="8"/>
      <c r="AG120" s="12"/>
    </row>
    <row r="121" spans="1:33" ht="18" customHeight="1" x14ac:dyDescent="0.2">
      <c r="B121" s="60"/>
      <c r="C121" s="9"/>
      <c r="D121" s="9"/>
      <c r="E121" s="50"/>
      <c r="F121" s="9"/>
      <c r="G121" s="8"/>
      <c r="H121" s="18" t="str">
        <f>IF(G121="","",VLOOKUP(G121,'Appx 2 (Comm) Rules'!$A$1:$C$54,2,FALSE))</f>
        <v/>
      </c>
      <c r="I121" s="52" t="str">
        <f>IF(G121="","",MIN(H121,VLOOKUP(G121,'Appx 2 (Comm) Rules'!$A$1:$E$54,5,0)))</f>
        <v/>
      </c>
      <c r="J121" s="11"/>
      <c r="K121" s="12"/>
      <c r="L121" s="11"/>
      <c r="M121" s="12"/>
      <c r="N121" s="11"/>
      <c r="O121" s="12"/>
      <c r="P121" s="11"/>
      <c r="Q121" s="12"/>
      <c r="R121" s="11"/>
      <c r="S121" s="12"/>
      <c r="T121" s="11"/>
      <c r="U121" s="12"/>
      <c r="V121" s="11"/>
      <c r="W121" s="12"/>
      <c r="X121" s="11"/>
      <c r="Y121" s="12"/>
      <c r="Z121" s="11"/>
      <c r="AA121" s="12"/>
      <c r="AB121" s="8"/>
      <c r="AC121" s="12"/>
      <c r="AD121" s="8"/>
      <c r="AE121" s="12"/>
      <c r="AF121" s="8"/>
      <c r="AG121" s="12"/>
    </row>
    <row r="122" spans="1:33" ht="18" customHeight="1" x14ac:dyDescent="0.2">
      <c r="B122" s="60"/>
      <c r="C122" s="9"/>
      <c r="D122" s="9"/>
      <c r="E122" s="50"/>
      <c r="F122" s="9"/>
      <c r="G122" s="8"/>
      <c r="H122" s="18" t="str">
        <f>IF(G122="","",VLOOKUP(G122,'Appx 2 (Comm) Rules'!$A$1:$C$54,2,FALSE))</f>
        <v/>
      </c>
      <c r="I122" s="52" t="str">
        <f>IF(G122="","",MIN(H122,VLOOKUP(G122,'Appx 2 (Comm) Rules'!$A$1:$E$54,5,0)))</f>
        <v/>
      </c>
      <c r="J122" s="10"/>
      <c r="K122" s="13"/>
      <c r="L122" s="10"/>
      <c r="M122" s="13"/>
      <c r="N122" s="10"/>
      <c r="O122" s="13"/>
      <c r="P122" s="10"/>
      <c r="Q122" s="13"/>
      <c r="R122" s="58"/>
      <c r="S122" s="13"/>
      <c r="T122" s="10"/>
      <c r="U122" s="13"/>
      <c r="V122" s="10"/>
      <c r="W122" s="13"/>
      <c r="X122" s="59"/>
      <c r="Y122" s="13"/>
      <c r="Z122" s="59"/>
      <c r="AA122" s="13"/>
      <c r="AB122" s="8"/>
      <c r="AC122" s="12"/>
      <c r="AD122" s="8"/>
      <c r="AE122" s="12"/>
      <c r="AF122" s="8"/>
      <c r="AG122" s="12"/>
    </row>
    <row r="123" spans="1:33" ht="18" customHeight="1" x14ac:dyDescent="0.2">
      <c r="B123" s="60"/>
      <c r="C123" s="9"/>
      <c r="D123" s="9"/>
      <c r="E123" s="50"/>
      <c r="F123" s="9"/>
      <c r="G123" s="8"/>
      <c r="H123" s="18" t="str">
        <f>IF(G123="","",VLOOKUP(G123,'Appx 2 (Comm) Rules'!$A$1:$C$54,2,FALSE))</f>
        <v/>
      </c>
      <c r="I123" s="52" t="str">
        <f>IF(G123="","",MIN(H123,VLOOKUP(G123,'Appx 2 (Comm) Rules'!$A$1:$E$54,5,0)))</f>
        <v/>
      </c>
      <c r="J123" s="11"/>
      <c r="K123" s="12"/>
      <c r="L123" s="11"/>
      <c r="M123" s="12"/>
      <c r="N123" s="11"/>
      <c r="O123" s="12"/>
      <c r="P123" s="11"/>
      <c r="Q123" s="12"/>
      <c r="R123" s="11"/>
      <c r="S123" s="12"/>
      <c r="T123" s="11"/>
      <c r="U123" s="12"/>
      <c r="V123" s="11"/>
      <c r="W123" s="12"/>
      <c r="X123" s="11"/>
      <c r="Y123" s="12"/>
      <c r="Z123" s="11"/>
      <c r="AA123" s="12"/>
      <c r="AB123" s="8"/>
      <c r="AC123" s="12"/>
      <c r="AD123" s="8"/>
      <c r="AE123" s="12"/>
      <c r="AF123" s="8"/>
      <c r="AG123" s="12"/>
    </row>
    <row r="124" spans="1:33" ht="18" customHeight="1" x14ac:dyDescent="0.2">
      <c r="A124" s="55"/>
      <c r="B124" s="60"/>
      <c r="C124" s="9"/>
      <c r="D124" s="9"/>
      <c r="E124" s="50"/>
      <c r="F124" s="9"/>
      <c r="G124" s="8"/>
      <c r="H124" s="18" t="str">
        <f>IF(G124="","",VLOOKUP(G124,'Appx 2 (Comm) Rules'!$A$1:$C$54,2,FALSE))</f>
        <v/>
      </c>
      <c r="I124" s="52" t="str">
        <f>IF(G124="","",MIN(H124,VLOOKUP(G124,'Appx 2 (Comm) Rules'!$A$1:$E$54,5,0)))</f>
        <v/>
      </c>
      <c r="J124" s="10"/>
      <c r="K124" s="13"/>
      <c r="L124" s="10"/>
      <c r="M124" s="13"/>
      <c r="N124" s="10"/>
      <c r="O124" s="13"/>
      <c r="P124" s="10"/>
      <c r="Q124" s="13"/>
      <c r="R124" s="58"/>
      <c r="S124" s="13"/>
      <c r="T124" s="10"/>
      <c r="U124" s="13"/>
      <c r="V124" s="10"/>
      <c r="W124" s="13"/>
      <c r="X124" s="59"/>
      <c r="Y124" s="13"/>
      <c r="Z124" s="59"/>
      <c r="AA124" s="13"/>
      <c r="AB124" s="8"/>
      <c r="AC124" s="12"/>
      <c r="AD124" s="8"/>
      <c r="AE124" s="12"/>
      <c r="AF124" s="8"/>
      <c r="AG124" s="12"/>
    </row>
    <row r="125" spans="1:33" ht="18" customHeight="1" x14ac:dyDescent="0.2">
      <c r="B125" s="60"/>
      <c r="C125" s="9"/>
      <c r="D125" s="9"/>
      <c r="E125" s="50"/>
      <c r="F125" s="9"/>
      <c r="G125" s="8"/>
      <c r="H125" s="18" t="str">
        <f>IF(G125="","",VLOOKUP(G125,'Appx 2 (Comm) Rules'!$A$1:$C$54,2,FALSE))</f>
        <v/>
      </c>
      <c r="I125" s="52" t="str">
        <f>IF(G125="","",MIN(H125,VLOOKUP(G125,'Appx 2 (Comm) Rules'!$A$1:$E$54,5,0)))</f>
        <v/>
      </c>
      <c r="J125" s="11"/>
      <c r="K125" s="12"/>
      <c r="L125" s="11"/>
      <c r="M125" s="12"/>
      <c r="N125" s="11"/>
      <c r="O125" s="12"/>
      <c r="P125" s="11"/>
      <c r="Q125" s="12"/>
      <c r="R125" s="11"/>
      <c r="S125" s="12"/>
      <c r="T125" s="11"/>
      <c r="U125" s="12"/>
      <c r="V125" s="11"/>
      <c r="W125" s="12"/>
      <c r="X125" s="11"/>
      <c r="Y125" s="12"/>
      <c r="Z125" s="11"/>
      <c r="AA125" s="12"/>
      <c r="AB125" s="8"/>
      <c r="AC125" s="12"/>
      <c r="AD125" s="8"/>
      <c r="AE125" s="12"/>
      <c r="AF125" s="8"/>
      <c r="AG125" s="12"/>
    </row>
    <row r="126" spans="1:33" ht="18" customHeight="1" x14ac:dyDescent="0.2">
      <c r="B126" s="60"/>
      <c r="C126" s="9"/>
      <c r="D126" s="9"/>
      <c r="E126" s="50"/>
      <c r="F126" s="9"/>
      <c r="G126" s="8"/>
      <c r="H126" s="18" t="str">
        <f>IF(G126="","",VLOOKUP(G126,'Appx 2 (Comm) Rules'!$A$1:$C$54,2,FALSE))</f>
        <v/>
      </c>
      <c r="I126" s="52" t="str">
        <f>IF(G126="","",MIN(H126,VLOOKUP(G126,'Appx 2 (Comm) Rules'!$A$1:$E$54,5,0)))</f>
        <v/>
      </c>
      <c r="J126" s="10"/>
      <c r="K126" s="13"/>
      <c r="L126" s="10"/>
      <c r="M126" s="13"/>
      <c r="N126" s="10"/>
      <c r="O126" s="13"/>
      <c r="P126" s="10"/>
      <c r="Q126" s="13"/>
      <c r="R126" s="58"/>
      <c r="S126" s="13"/>
      <c r="T126" s="10"/>
      <c r="U126" s="13"/>
      <c r="V126" s="10"/>
      <c r="W126" s="13"/>
      <c r="X126" s="59"/>
      <c r="Y126" s="13"/>
      <c r="Z126" s="59"/>
      <c r="AA126" s="13"/>
      <c r="AB126" s="8"/>
      <c r="AC126" s="12"/>
      <c r="AD126" s="8"/>
      <c r="AE126" s="12"/>
      <c r="AF126" s="8"/>
      <c r="AG126" s="12"/>
    </row>
    <row r="127" spans="1:33" ht="18" customHeight="1" x14ac:dyDescent="0.2">
      <c r="B127" s="60"/>
      <c r="C127" s="9"/>
      <c r="D127" s="9"/>
      <c r="E127" s="50"/>
      <c r="F127" s="9"/>
      <c r="G127" s="8"/>
      <c r="H127" s="18" t="str">
        <f>IF(G127="","",VLOOKUP(G127,'Appx 2 (Comm) Rules'!$A$1:$C$54,2,FALSE))</f>
        <v/>
      </c>
      <c r="I127" s="52" t="str">
        <f>IF(G127="","",MIN(H127,VLOOKUP(G127,'Appx 2 (Comm) Rules'!$A$1:$E$54,5,0)))</f>
        <v/>
      </c>
      <c r="J127" s="11"/>
      <c r="K127" s="12"/>
      <c r="L127" s="11"/>
      <c r="M127" s="12"/>
      <c r="N127" s="11"/>
      <c r="O127" s="12"/>
      <c r="P127" s="11"/>
      <c r="Q127" s="12"/>
      <c r="R127" s="11"/>
      <c r="S127" s="12"/>
      <c r="T127" s="11"/>
      <c r="U127" s="12"/>
      <c r="V127" s="11"/>
      <c r="W127" s="12"/>
      <c r="X127" s="11"/>
      <c r="Y127" s="12"/>
      <c r="Z127" s="11"/>
      <c r="AA127" s="12"/>
      <c r="AB127" s="8"/>
      <c r="AC127" s="12"/>
      <c r="AD127" s="8"/>
      <c r="AE127" s="12"/>
      <c r="AF127" s="8"/>
      <c r="AG127" s="12"/>
    </row>
    <row r="128" spans="1:33" ht="18" customHeight="1" x14ac:dyDescent="0.2">
      <c r="B128" s="60"/>
      <c r="C128" s="9"/>
      <c r="D128" s="9"/>
      <c r="E128" s="50"/>
      <c r="F128" s="9"/>
      <c r="G128" s="8"/>
      <c r="H128" s="18" t="str">
        <f>IF(G128="","",VLOOKUP(G128,'Appx 2 (Comm) Rules'!$A$1:$C$54,2,FALSE))</f>
        <v/>
      </c>
      <c r="I128" s="52" t="str">
        <f>IF(G128="","",MIN(H128,VLOOKUP(G128,'Appx 2 (Comm) Rules'!$A$1:$E$54,5,0)))</f>
        <v/>
      </c>
      <c r="J128" s="10"/>
      <c r="K128" s="13"/>
      <c r="L128" s="10"/>
      <c r="M128" s="13"/>
      <c r="N128" s="10"/>
      <c r="O128" s="13"/>
      <c r="P128" s="10"/>
      <c r="Q128" s="13"/>
      <c r="R128" s="58"/>
      <c r="S128" s="13"/>
      <c r="T128" s="10"/>
      <c r="U128" s="13"/>
      <c r="V128" s="10"/>
      <c r="W128" s="13"/>
      <c r="X128" s="59"/>
      <c r="Y128" s="13"/>
      <c r="Z128" s="59"/>
      <c r="AA128" s="13"/>
      <c r="AB128" s="8"/>
      <c r="AC128" s="12"/>
      <c r="AD128" s="8"/>
      <c r="AE128" s="12"/>
      <c r="AF128" s="8"/>
      <c r="AG128" s="12"/>
    </row>
    <row r="129" spans="2:33" ht="18" customHeight="1" x14ac:dyDescent="0.2">
      <c r="B129" s="60"/>
      <c r="C129" s="9"/>
      <c r="D129" s="9"/>
      <c r="E129" s="50"/>
      <c r="F129" s="9"/>
      <c r="G129" s="8"/>
      <c r="H129" s="18" t="str">
        <f>IF(G129="","",VLOOKUP(G129,'Appx 2 (Comm) Rules'!$A$1:$C$54,2,FALSE))</f>
        <v/>
      </c>
      <c r="I129" s="52" t="str">
        <f>IF(G129="","",MIN(H129,VLOOKUP(G129,'Appx 2 (Comm) Rules'!$A$1:$E$54,5,0)))</f>
        <v/>
      </c>
      <c r="J129" s="11"/>
      <c r="K129" s="12"/>
      <c r="L129" s="11"/>
      <c r="M129" s="12"/>
      <c r="N129" s="11"/>
      <c r="O129" s="12"/>
      <c r="P129" s="11"/>
      <c r="Q129" s="12"/>
      <c r="R129" s="11"/>
      <c r="S129" s="12"/>
      <c r="T129" s="11"/>
      <c r="U129" s="12"/>
      <c r="V129" s="11"/>
      <c r="W129" s="12"/>
      <c r="X129" s="11"/>
      <c r="Y129" s="12"/>
      <c r="Z129" s="11"/>
      <c r="AA129" s="12"/>
      <c r="AB129" s="8"/>
      <c r="AC129" s="12"/>
      <c r="AD129" s="8"/>
      <c r="AE129" s="12"/>
      <c r="AF129" s="8"/>
      <c r="AG129" s="12"/>
    </row>
    <row r="130" spans="2:33" ht="18" customHeight="1" x14ac:dyDescent="0.2">
      <c r="B130" s="60"/>
      <c r="C130" s="9"/>
      <c r="D130" s="9"/>
      <c r="E130" s="50"/>
      <c r="F130" s="9"/>
      <c r="G130" s="8"/>
      <c r="H130" s="18" t="str">
        <f>IF(G130="","",VLOOKUP(G130,'Appx 2 (Comm) Rules'!$A$1:$C$54,2,FALSE))</f>
        <v/>
      </c>
      <c r="I130" s="52" t="str">
        <f>IF(G130="","",MIN(H130,VLOOKUP(G130,'Appx 2 (Comm) Rules'!$A$1:$E$54,5,0)))</f>
        <v/>
      </c>
      <c r="J130" s="11"/>
      <c r="K130" s="12"/>
      <c r="L130" s="11"/>
      <c r="M130" s="12"/>
      <c r="N130" s="11"/>
      <c r="O130" s="12"/>
      <c r="P130" s="11"/>
      <c r="Q130" s="12"/>
      <c r="R130" s="11"/>
      <c r="S130" s="12"/>
      <c r="T130" s="11"/>
      <c r="U130" s="12"/>
      <c r="V130" s="11"/>
      <c r="W130" s="12"/>
      <c r="X130" s="11"/>
      <c r="Y130" s="12"/>
      <c r="Z130" s="11"/>
      <c r="AA130" s="12"/>
      <c r="AB130" s="8"/>
      <c r="AC130" s="12"/>
      <c r="AD130" s="8"/>
      <c r="AE130" s="12"/>
      <c r="AF130" s="8"/>
      <c r="AG130" s="12"/>
    </row>
    <row r="131" spans="2:33" ht="18" customHeight="1" x14ac:dyDescent="0.2">
      <c r="B131" s="60"/>
      <c r="C131" s="9"/>
      <c r="D131" s="9"/>
      <c r="E131" s="50"/>
      <c r="F131" s="9"/>
      <c r="G131" s="8"/>
      <c r="H131" s="18" t="str">
        <f>IF(G131="","",VLOOKUP(G131,'Appx 2 (Comm) Rules'!$A$1:$C$54,2,FALSE))</f>
        <v/>
      </c>
      <c r="I131" s="52" t="str">
        <f>IF(G131="","",MIN(H131,VLOOKUP(G131,'Appx 2 (Comm) Rules'!$A$1:$E$54,5,0)))</f>
        <v/>
      </c>
      <c r="J131" s="11"/>
      <c r="K131" s="12"/>
      <c r="L131" s="11"/>
      <c r="M131" s="12"/>
      <c r="N131" s="11"/>
      <c r="O131" s="12"/>
      <c r="P131" s="11"/>
      <c r="Q131" s="12"/>
      <c r="R131" s="11"/>
      <c r="S131" s="12"/>
      <c r="T131" s="11"/>
      <c r="U131" s="12"/>
      <c r="V131" s="11"/>
      <c r="W131" s="12"/>
      <c r="X131" s="11"/>
      <c r="Y131" s="12"/>
      <c r="Z131" s="11"/>
      <c r="AA131" s="12"/>
      <c r="AB131" s="8"/>
      <c r="AC131" s="12"/>
      <c r="AD131" s="8"/>
      <c r="AE131" s="12"/>
      <c r="AF131" s="8"/>
      <c r="AG131" s="12"/>
    </row>
    <row r="132" spans="2:33" ht="18" customHeight="1" x14ac:dyDescent="0.2">
      <c r="B132" s="60"/>
      <c r="C132" s="9"/>
      <c r="D132" s="9"/>
      <c r="E132" s="50"/>
      <c r="F132" s="9"/>
      <c r="G132" s="8"/>
      <c r="H132" s="18" t="str">
        <f>IF(G132="","",VLOOKUP(G132,'Appx 2 (Comm) Rules'!$A$1:$C$54,2,FALSE))</f>
        <v/>
      </c>
      <c r="I132" s="52" t="str">
        <f>IF(G132="","",MIN(H132,VLOOKUP(G132,'Appx 2 (Comm) Rules'!$A$1:$E$54,5,0)))</f>
        <v/>
      </c>
      <c r="J132" s="11"/>
      <c r="K132" s="12"/>
      <c r="L132" s="11"/>
      <c r="M132" s="12"/>
      <c r="N132" s="11"/>
      <c r="O132" s="12"/>
      <c r="P132" s="11"/>
      <c r="Q132" s="12"/>
      <c r="R132" s="11"/>
      <c r="S132" s="12"/>
      <c r="T132" s="11"/>
      <c r="U132" s="12"/>
      <c r="V132" s="11"/>
      <c r="W132" s="12"/>
      <c r="X132" s="11"/>
      <c r="Y132" s="12"/>
      <c r="Z132" s="11"/>
      <c r="AA132" s="12"/>
      <c r="AB132" s="8"/>
      <c r="AC132" s="12"/>
      <c r="AD132" s="8"/>
      <c r="AE132" s="12"/>
      <c r="AF132" s="8"/>
      <c r="AG132" s="12"/>
    </row>
    <row r="133" spans="2:33" ht="18" customHeight="1" x14ac:dyDescent="0.2">
      <c r="B133" s="60"/>
      <c r="C133" s="9"/>
      <c r="D133" s="9"/>
      <c r="E133" s="50"/>
      <c r="F133" s="9"/>
      <c r="G133" s="8"/>
      <c r="H133" s="18" t="str">
        <f>IF(G133="","",VLOOKUP(G133,'Appx 2 (Comm) Rules'!$A$1:$C$54,2,FALSE))</f>
        <v/>
      </c>
      <c r="I133" s="52" t="str">
        <f>IF(G133="","",MIN(H133,VLOOKUP(G133,'Appx 2 (Comm) Rules'!$A$1:$E$54,5,0)))</f>
        <v/>
      </c>
      <c r="J133" s="11"/>
      <c r="K133" s="12"/>
      <c r="L133" s="11"/>
      <c r="M133" s="12"/>
      <c r="N133" s="11"/>
      <c r="O133" s="12"/>
      <c r="P133" s="11"/>
      <c r="Q133" s="12"/>
      <c r="R133" s="11"/>
      <c r="S133" s="12"/>
      <c r="T133" s="11"/>
      <c r="U133" s="12"/>
      <c r="V133" s="11"/>
      <c r="W133" s="12"/>
      <c r="X133" s="11"/>
      <c r="Y133" s="12"/>
      <c r="Z133" s="11"/>
      <c r="AA133" s="12"/>
      <c r="AB133" s="8"/>
      <c r="AC133" s="12"/>
      <c r="AD133" s="8"/>
      <c r="AE133" s="12"/>
      <c r="AF133" s="8"/>
      <c r="AG133" s="12"/>
    </row>
    <row r="134" spans="2:33" ht="18" customHeight="1" x14ac:dyDescent="0.2">
      <c r="B134" s="60"/>
      <c r="C134" s="9"/>
      <c r="D134" s="9"/>
      <c r="E134" s="50"/>
      <c r="F134" s="9"/>
      <c r="G134" s="8"/>
      <c r="H134" s="18" t="str">
        <f>IF(G134="","",VLOOKUP(G134,'Appx 2 (Comm) Rules'!$A$1:$C$54,2,FALSE))</f>
        <v/>
      </c>
      <c r="I134" s="52" t="str">
        <f>IF(G134="","",MIN(H134,VLOOKUP(G134,'Appx 2 (Comm) Rules'!$A$1:$E$54,5,0)))</f>
        <v/>
      </c>
      <c r="J134" s="11"/>
      <c r="K134" s="12"/>
      <c r="L134" s="11"/>
      <c r="M134" s="12"/>
      <c r="N134" s="11"/>
      <c r="O134" s="12"/>
      <c r="P134" s="11"/>
      <c r="Q134" s="12"/>
      <c r="R134" s="11"/>
      <c r="S134" s="12"/>
      <c r="T134" s="11"/>
      <c r="U134" s="12"/>
      <c r="V134" s="11"/>
      <c r="W134" s="12"/>
      <c r="X134" s="11"/>
      <c r="Y134" s="12"/>
      <c r="Z134" s="11"/>
      <c r="AA134" s="12"/>
      <c r="AB134" s="8"/>
      <c r="AC134" s="12"/>
      <c r="AD134" s="8"/>
      <c r="AE134" s="12"/>
      <c r="AF134" s="8"/>
      <c r="AG134" s="12"/>
    </row>
    <row r="135" spans="2:33" ht="18" customHeight="1" x14ac:dyDescent="0.2">
      <c r="B135" s="60"/>
      <c r="C135" s="9"/>
      <c r="D135" s="9"/>
      <c r="E135" s="50"/>
      <c r="F135" s="9"/>
      <c r="G135" s="8"/>
      <c r="H135" s="18" t="str">
        <f>IF(G135="","",VLOOKUP(G135,'Appx 2 (Comm) Rules'!$A$1:$C$54,2,FALSE))</f>
        <v/>
      </c>
      <c r="I135" s="52" t="str">
        <f>IF(G135="","",MIN(H135,VLOOKUP(G135,'Appx 2 (Comm) Rules'!$A$1:$E$54,5,0)))</f>
        <v/>
      </c>
      <c r="J135" s="11"/>
      <c r="K135" s="12"/>
      <c r="L135" s="11"/>
      <c r="M135" s="12"/>
      <c r="N135" s="11"/>
      <c r="O135" s="12"/>
      <c r="P135" s="11"/>
      <c r="Q135" s="12"/>
      <c r="R135" s="11"/>
      <c r="S135" s="12"/>
      <c r="T135" s="11"/>
      <c r="U135" s="12"/>
      <c r="V135" s="11"/>
      <c r="W135" s="12"/>
      <c r="X135" s="11"/>
      <c r="Y135" s="12"/>
      <c r="Z135" s="11"/>
      <c r="AA135" s="12"/>
      <c r="AB135" s="8"/>
      <c r="AC135" s="12"/>
      <c r="AD135" s="8"/>
      <c r="AE135" s="12"/>
      <c r="AF135" s="8"/>
      <c r="AG135" s="12"/>
    </row>
    <row r="136" spans="2:33" ht="18" customHeight="1" x14ac:dyDescent="0.2">
      <c r="B136" s="60"/>
      <c r="C136" s="9"/>
      <c r="D136" s="9"/>
      <c r="E136" s="50"/>
      <c r="F136" s="9"/>
      <c r="G136" s="8"/>
      <c r="H136" s="18" t="str">
        <f>IF(G136="","",VLOOKUP(G136,'Appx 2 (Comm) Rules'!$A$1:$C$54,2,FALSE))</f>
        <v/>
      </c>
      <c r="I136" s="52" t="str">
        <f>IF(G136="","",MIN(H136,VLOOKUP(G136,'Appx 2 (Comm) Rules'!$A$1:$E$54,5,0)))</f>
        <v/>
      </c>
      <c r="J136" s="11"/>
      <c r="K136" s="12"/>
      <c r="L136" s="11"/>
      <c r="M136" s="12"/>
      <c r="N136" s="11"/>
      <c r="O136" s="12"/>
      <c r="P136" s="11"/>
      <c r="Q136" s="12"/>
      <c r="R136" s="11"/>
      <c r="S136" s="12"/>
      <c r="T136" s="11"/>
      <c r="U136" s="12"/>
      <c r="V136" s="11"/>
      <c r="W136" s="12"/>
      <c r="X136" s="11"/>
      <c r="Y136" s="12"/>
      <c r="Z136" s="11"/>
      <c r="AA136" s="12"/>
      <c r="AB136" s="8"/>
      <c r="AC136" s="12"/>
      <c r="AD136" s="8"/>
      <c r="AE136" s="12"/>
      <c r="AF136" s="8"/>
      <c r="AG136" s="12"/>
    </row>
    <row r="137" spans="2:33" ht="18" customHeight="1" x14ac:dyDescent="0.2">
      <c r="B137" s="60"/>
      <c r="C137" s="9"/>
      <c r="D137" s="9"/>
      <c r="E137" s="50"/>
      <c r="F137" s="9"/>
      <c r="G137" s="8"/>
      <c r="H137" s="18" t="str">
        <f>IF(G137="","",VLOOKUP(G137,'Appx 2 (Comm) Rules'!$A$1:$C$54,2,FALSE))</f>
        <v/>
      </c>
      <c r="I137" s="52" t="str">
        <f>IF(G137="","",MIN(H137,VLOOKUP(G137,'Appx 2 (Comm) Rules'!$A$1:$E$54,5,0)))</f>
        <v/>
      </c>
      <c r="J137" s="11"/>
      <c r="K137" s="12"/>
      <c r="L137" s="11"/>
      <c r="M137" s="12"/>
      <c r="N137" s="11"/>
      <c r="O137" s="12"/>
      <c r="P137" s="11"/>
      <c r="Q137" s="12"/>
      <c r="R137" s="11"/>
      <c r="S137" s="12"/>
      <c r="T137" s="11"/>
      <c r="U137" s="12"/>
      <c r="V137" s="11"/>
      <c r="W137" s="12"/>
      <c r="X137" s="11"/>
      <c r="Y137" s="12"/>
      <c r="Z137" s="11"/>
      <c r="AA137" s="12"/>
      <c r="AB137" s="8"/>
      <c r="AC137" s="12"/>
      <c r="AD137" s="8"/>
      <c r="AE137" s="12"/>
      <c r="AF137" s="8"/>
      <c r="AG137" s="12"/>
    </row>
    <row r="138" spans="2:33" ht="18" customHeight="1" x14ac:dyDescent="0.2">
      <c r="B138" s="60"/>
      <c r="C138" s="9"/>
      <c r="D138" s="9"/>
      <c r="E138" s="50"/>
      <c r="F138" s="9"/>
      <c r="G138" s="8"/>
      <c r="H138" s="18" t="str">
        <f>IF(G138="","",VLOOKUP(G138,'Appx 2 (Comm) Rules'!$A$1:$C$54,2,FALSE))</f>
        <v/>
      </c>
      <c r="I138" s="52" t="str">
        <f>IF(G138="","",MIN(H138,VLOOKUP(G138,'Appx 2 (Comm) Rules'!$A$1:$E$54,5,0)))</f>
        <v/>
      </c>
      <c r="J138" s="11"/>
      <c r="K138" s="12"/>
      <c r="L138" s="11"/>
      <c r="M138" s="12"/>
      <c r="N138" s="11"/>
      <c r="O138" s="12"/>
      <c r="P138" s="11"/>
      <c r="Q138" s="12"/>
      <c r="R138" s="11"/>
      <c r="S138" s="12"/>
      <c r="T138" s="11"/>
      <c r="U138" s="12"/>
      <c r="V138" s="11"/>
      <c r="W138" s="12"/>
      <c r="X138" s="11"/>
      <c r="Y138" s="12"/>
      <c r="Z138" s="11"/>
      <c r="AA138" s="12"/>
      <c r="AB138" s="8"/>
      <c r="AC138" s="12"/>
      <c r="AD138" s="8"/>
      <c r="AE138" s="12"/>
      <c r="AF138" s="8"/>
      <c r="AG138" s="12"/>
    </row>
    <row r="139" spans="2:33" ht="18" customHeight="1" x14ac:dyDescent="0.2">
      <c r="B139" s="60"/>
      <c r="C139" s="9"/>
      <c r="D139" s="9"/>
      <c r="E139" s="50"/>
      <c r="F139" s="9"/>
      <c r="G139" s="8"/>
      <c r="H139" s="18" t="str">
        <f>IF(G139="","",VLOOKUP(G139,'Appx 2 (Comm) Rules'!$A$1:$C$54,2,FALSE))</f>
        <v/>
      </c>
      <c r="I139" s="52" t="str">
        <f>IF(G139="","",MIN(H139,VLOOKUP(G139,'Appx 2 (Comm) Rules'!$A$1:$E$54,5,0)))</f>
        <v/>
      </c>
      <c r="J139" s="11"/>
      <c r="K139" s="12"/>
      <c r="L139" s="11"/>
      <c r="M139" s="12"/>
      <c r="N139" s="11"/>
      <c r="O139" s="12"/>
      <c r="P139" s="11"/>
      <c r="Q139" s="12"/>
      <c r="R139" s="11"/>
      <c r="S139" s="12"/>
      <c r="T139" s="11"/>
      <c r="U139" s="12"/>
      <c r="V139" s="11"/>
      <c r="W139" s="12"/>
      <c r="X139" s="11"/>
      <c r="Y139" s="12"/>
      <c r="Z139" s="11"/>
      <c r="AA139" s="12"/>
      <c r="AB139" s="8"/>
      <c r="AC139" s="12"/>
      <c r="AD139" s="8"/>
      <c r="AE139" s="12"/>
      <c r="AF139" s="8"/>
      <c r="AG139" s="12"/>
    </row>
    <row r="140" spans="2:33" ht="18" customHeight="1" x14ac:dyDescent="0.2">
      <c r="B140" s="60"/>
      <c r="C140" s="9"/>
      <c r="D140" s="9"/>
      <c r="E140" s="50"/>
      <c r="F140" s="9"/>
      <c r="G140" s="8"/>
      <c r="H140" s="18" t="str">
        <f>IF(G140="","",VLOOKUP(G140,'Appx 2 (Comm) Rules'!$A$1:$C$54,2,FALSE))</f>
        <v/>
      </c>
      <c r="I140" s="52" t="str">
        <f>IF(G140="","",MIN(H140,VLOOKUP(G140,'Appx 2 (Comm) Rules'!$A$1:$E$54,5,0)))</f>
        <v/>
      </c>
      <c r="J140" s="11"/>
      <c r="K140" s="12"/>
      <c r="L140" s="11"/>
      <c r="M140" s="12"/>
      <c r="N140" s="11"/>
      <c r="O140" s="12"/>
      <c r="P140" s="11"/>
      <c r="Q140" s="12"/>
      <c r="R140" s="11"/>
      <c r="S140" s="12"/>
      <c r="T140" s="11"/>
      <c r="U140" s="12"/>
      <c r="V140" s="11"/>
      <c r="W140" s="12"/>
      <c r="X140" s="11"/>
      <c r="Y140" s="12"/>
      <c r="Z140" s="11"/>
      <c r="AA140" s="12"/>
      <c r="AB140" s="8"/>
      <c r="AC140" s="12"/>
      <c r="AD140" s="8"/>
      <c r="AE140" s="12"/>
      <c r="AF140" s="8"/>
      <c r="AG140" s="12"/>
    </row>
    <row r="141" spans="2:33" ht="18" customHeight="1" x14ac:dyDescent="0.2">
      <c r="B141" s="60"/>
      <c r="C141" s="9"/>
      <c r="D141" s="9"/>
      <c r="E141" s="50"/>
      <c r="F141" s="9"/>
      <c r="G141" s="8"/>
      <c r="H141" s="18" t="str">
        <f>IF(G141="","",VLOOKUP(G141,'Appx 2 (Comm) Rules'!$A$1:$C$54,2,FALSE))</f>
        <v/>
      </c>
      <c r="I141" s="52" t="str">
        <f>IF(G141="","",MIN(H141,VLOOKUP(G141,'Appx 2 (Comm) Rules'!$A$1:$E$54,5,0)))</f>
        <v/>
      </c>
      <c r="J141" s="11"/>
      <c r="K141" s="12"/>
      <c r="L141" s="11"/>
      <c r="M141" s="12"/>
      <c r="N141" s="11"/>
      <c r="O141" s="12"/>
      <c r="P141" s="11"/>
      <c r="Q141" s="12"/>
      <c r="R141" s="11"/>
      <c r="S141" s="12"/>
      <c r="T141" s="11"/>
      <c r="U141" s="12"/>
      <c r="V141" s="11"/>
      <c r="W141" s="12"/>
      <c r="X141" s="11"/>
      <c r="Y141" s="12"/>
      <c r="Z141" s="11"/>
      <c r="AA141" s="12"/>
      <c r="AB141" s="8"/>
      <c r="AC141" s="12"/>
      <c r="AD141" s="8"/>
      <c r="AE141" s="12"/>
      <c r="AF141" s="8"/>
      <c r="AG141" s="12"/>
    </row>
    <row r="142" spans="2:33" ht="18" customHeight="1" x14ac:dyDescent="0.2">
      <c r="B142" s="60"/>
      <c r="C142" s="9"/>
      <c r="D142" s="9"/>
      <c r="E142" s="50"/>
      <c r="F142" s="9"/>
      <c r="G142" s="8"/>
      <c r="H142" s="18" t="str">
        <f>IF(G142="","",VLOOKUP(G142,'Appx 2 (Comm) Rules'!$A$1:$C$54,2,FALSE))</f>
        <v/>
      </c>
      <c r="I142" s="52" t="str">
        <f>IF(G142="","",MIN(H142,VLOOKUP(G142,'Appx 2 (Comm) Rules'!$A$1:$E$54,5,0)))</f>
        <v/>
      </c>
      <c r="J142" s="11"/>
      <c r="K142" s="12"/>
      <c r="L142" s="11"/>
      <c r="M142" s="12"/>
      <c r="N142" s="11"/>
      <c r="O142" s="12"/>
      <c r="P142" s="11"/>
      <c r="Q142" s="12"/>
      <c r="R142" s="11"/>
      <c r="S142" s="12"/>
      <c r="T142" s="11"/>
      <c r="U142" s="12"/>
      <c r="V142" s="11"/>
      <c r="W142" s="12"/>
      <c r="X142" s="11"/>
      <c r="Y142" s="12"/>
      <c r="Z142" s="11"/>
      <c r="AA142" s="12"/>
      <c r="AB142" s="8"/>
      <c r="AC142" s="12"/>
      <c r="AD142" s="8"/>
      <c r="AE142" s="12"/>
      <c r="AF142" s="8"/>
      <c r="AG142" s="12"/>
    </row>
  </sheetData>
  <sheetProtection algorithmName="SHA-512" hashValue="DEaAfP51dAZM3EDqi/sIymbdAUPX8UHJMQX15WPRLP0iTW6jWUg08sqvLLNj6BDygqlPNlGAGTNrimC3LPQQXw==" saltValue="zgAUwq0CM+zVZI4HitZaRQ==" spinCount="100000" sheet="1" objects="1" scenarios="1" formatCells="0" insertRows="0" sort="0"/>
  <mergeCells count="29">
    <mergeCell ref="B1:I1"/>
    <mergeCell ref="B6:F6"/>
    <mergeCell ref="B7:F7"/>
    <mergeCell ref="J1:AG1"/>
    <mergeCell ref="C8:C9"/>
    <mergeCell ref="E8:E9"/>
    <mergeCell ref="F8:F9"/>
    <mergeCell ref="D8:D9"/>
    <mergeCell ref="G2:G7"/>
    <mergeCell ref="Z2:AA8"/>
    <mergeCell ref="AB2:AC8"/>
    <mergeCell ref="J2:K8"/>
    <mergeCell ref="L2:M8"/>
    <mergeCell ref="G8:G9"/>
    <mergeCell ref="H8:H9"/>
    <mergeCell ref="I8:I9"/>
    <mergeCell ref="AD2:AE8"/>
    <mergeCell ref="AF2:AG8"/>
    <mergeCell ref="B3:F3"/>
    <mergeCell ref="B4:F4"/>
    <mergeCell ref="B5:F5"/>
    <mergeCell ref="B8:B9"/>
    <mergeCell ref="P2:Q8"/>
    <mergeCell ref="R2:S8"/>
    <mergeCell ref="T2:U8"/>
    <mergeCell ref="V2:W8"/>
    <mergeCell ref="X2:Y8"/>
    <mergeCell ref="N2:O8"/>
    <mergeCell ref="B2:F2"/>
  </mergeCells>
  <conditionalFormatting sqref="H10:I142">
    <cfRule type="expression" dxfId="0" priority="1">
      <formula>$G$10="d"</formula>
    </cfRule>
  </conditionalFormatting>
  <dataValidations count="1">
    <dataValidation type="list" allowBlank="1" showInputMessage="1" showErrorMessage="1" prompt="Some of these rules have ranges or more hours awarded for Narrative Report.  Please reference Appendix 2 Rules tab (located at the bottom of the sheet) for correct hours." sqref="G10:G142">
      <formula1>Rule_2</formula1>
    </dataValidation>
  </dataValidations>
  <pageMargins left="0.3" right="0.23" top="0.28999999999999998" bottom="0.28999999999999998" header="0.33" footer="0.18"/>
  <pageSetup orientation="landscape" r:id="rId1"/>
  <headerFooter scaleWithDoc="0" alignWithMargins="0">
    <oddFooter>&amp;C&amp;P of &amp;N</oddFooter>
  </headerFooter>
  <ignoredErrors>
    <ignoredError sqref="H14:H75 H76:H101 H102:H109 H110:H129 H130:H142 I10:I142 H10:H1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E54"/>
  <sheetViews>
    <sheetView workbookViewId="0"/>
  </sheetViews>
  <sheetFormatPr defaultRowHeight="12.75" x14ac:dyDescent="0.2"/>
  <cols>
    <col min="1" max="1" width="4.5703125" customWidth="1"/>
    <col min="2" max="2" width="7.28515625" customWidth="1"/>
    <col min="3" max="3" width="110" customWidth="1"/>
    <col min="4" max="4" width="41.7109375" bestFit="1" customWidth="1"/>
    <col min="5" max="5" width="9.140625" style="51"/>
  </cols>
  <sheetData>
    <row r="1" spans="1:5" x14ac:dyDescent="0.2">
      <c r="A1" s="3" t="s">
        <v>5</v>
      </c>
      <c r="B1" s="3" t="s">
        <v>6</v>
      </c>
      <c r="C1" s="3" t="s">
        <v>7</v>
      </c>
      <c r="E1" s="53" t="s">
        <v>212</v>
      </c>
    </row>
    <row r="2" spans="1:5" x14ac:dyDescent="0.2">
      <c r="A2" s="3" t="s">
        <v>11</v>
      </c>
      <c r="B2" s="3">
        <v>40</v>
      </c>
      <c r="C2" s="4" t="s">
        <v>41</v>
      </c>
      <c r="E2" s="51">
        <v>40</v>
      </c>
    </row>
    <row r="3" spans="1:5" x14ac:dyDescent="0.2">
      <c r="A3" s="3" t="s">
        <v>12</v>
      </c>
      <c r="B3" s="3">
        <v>50</v>
      </c>
      <c r="C3" s="4" t="s">
        <v>42</v>
      </c>
      <c r="E3" s="51">
        <v>50</v>
      </c>
    </row>
    <row r="4" spans="1:5" x14ac:dyDescent="0.2">
      <c r="A4" s="3" t="s">
        <v>13</v>
      </c>
      <c r="B4" s="28">
        <v>30</v>
      </c>
      <c r="C4" s="2" t="s">
        <v>43</v>
      </c>
      <c r="E4" s="51">
        <v>30</v>
      </c>
    </row>
    <row r="5" spans="1:5" x14ac:dyDescent="0.2">
      <c r="A5" s="3" t="s">
        <v>14</v>
      </c>
      <c r="B5" s="28">
        <v>40</v>
      </c>
      <c r="C5" s="2" t="s">
        <v>44</v>
      </c>
      <c r="E5" s="51">
        <v>40</v>
      </c>
    </row>
    <row r="6" spans="1:5" x14ac:dyDescent="0.2">
      <c r="A6" s="4" t="s">
        <v>15</v>
      </c>
      <c r="B6" s="28">
        <v>50</v>
      </c>
      <c r="C6" s="2" t="s">
        <v>45</v>
      </c>
      <c r="E6" s="51">
        <v>50</v>
      </c>
    </row>
    <row r="7" spans="1:5" x14ac:dyDescent="0.2">
      <c r="A7" s="4" t="s">
        <v>16</v>
      </c>
      <c r="B7" s="3">
        <v>40</v>
      </c>
      <c r="C7" s="4" t="s">
        <v>46</v>
      </c>
      <c r="E7" s="51">
        <v>40</v>
      </c>
    </row>
    <row r="8" spans="1:5" x14ac:dyDescent="0.2">
      <c r="A8" s="4" t="s">
        <v>17</v>
      </c>
      <c r="B8" s="3">
        <v>50</v>
      </c>
      <c r="C8" s="4" t="s">
        <v>147</v>
      </c>
      <c r="E8" s="51">
        <v>50</v>
      </c>
    </row>
    <row r="9" spans="1:5" x14ac:dyDescent="0.2">
      <c r="A9" s="4" t="s">
        <v>18</v>
      </c>
      <c r="B9" s="28">
        <v>30</v>
      </c>
      <c r="C9" s="4" t="s">
        <v>47</v>
      </c>
      <c r="E9" s="51">
        <v>30</v>
      </c>
    </row>
    <row r="10" spans="1:5" x14ac:dyDescent="0.2">
      <c r="A10" s="4" t="s">
        <v>19</v>
      </c>
      <c r="B10" s="28">
        <v>40</v>
      </c>
      <c r="C10" s="4" t="s">
        <v>148</v>
      </c>
      <c r="E10" s="51">
        <v>40</v>
      </c>
    </row>
    <row r="11" spans="1:5" x14ac:dyDescent="0.2">
      <c r="A11" s="14" t="s">
        <v>20</v>
      </c>
      <c r="B11" s="3">
        <v>50</v>
      </c>
      <c r="C11" s="4" t="s">
        <v>149</v>
      </c>
      <c r="E11" s="51">
        <v>50</v>
      </c>
    </row>
    <row r="12" spans="1:5" x14ac:dyDescent="0.2">
      <c r="A12" s="4" t="s">
        <v>21</v>
      </c>
      <c r="B12" s="5">
        <v>30</v>
      </c>
      <c r="C12" s="4" t="s">
        <v>48</v>
      </c>
      <c r="E12" s="51">
        <v>30</v>
      </c>
    </row>
    <row r="13" spans="1:5" x14ac:dyDescent="0.2">
      <c r="A13" s="4" t="s">
        <v>22</v>
      </c>
      <c r="B13" s="5">
        <v>40</v>
      </c>
      <c r="C13" s="4" t="s">
        <v>150</v>
      </c>
      <c r="E13" s="51">
        <v>40</v>
      </c>
    </row>
    <row r="14" spans="1:5" x14ac:dyDescent="0.2">
      <c r="A14" s="4" t="s">
        <v>23</v>
      </c>
      <c r="B14" s="5">
        <v>50</v>
      </c>
      <c r="C14" s="4" t="s">
        <v>192</v>
      </c>
      <c r="E14" s="51">
        <v>50</v>
      </c>
    </row>
    <row r="15" spans="1:5" x14ac:dyDescent="0.2">
      <c r="A15" s="3" t="s">
        <v>24</v>
      </c>
      <c r="B15" s="28">
        <v>30</v>
      </c>
      <c r="C15" s="2" t="s">
        <v>193</v>
      </c>
      <c r="E15" s="51">
        <v>30</v>
      </c>
    </row>
    <row r="16" spans="1:5" x14ac:dyDescent="0.2">
      <c r="A16" s="3" t="s">
        <v>25</v>
      </c>
      <c r="B16" s="28">
        <v>50</v>
      </c>
      <c r="C16" s="2" t="s">
        <v>194</v>
      </c>
      <c r="E16" s="51">
        <v>50</v>
      </c>
    </row>
    <row r="17" spans="1:5" x14ac:dyDescent="0.2">
      <c r="A17" s="4" t="s">
        <v>49</v>
      </c>
      <c r="B17" s="3">
        <v>30</v>
      </c>
      <c r="C17" s="4" t="s">
        <v>50</v>
      </c>
      <c r="E17" s="51">
        <v>30</v>
      </c>
    </row>
    <row r="18" spans="1:5" x14ac:dyDescent="0.2">
      <c r="A18" s="4" t="s">
        <v>51</v>
      </c>
      <c r="B18" s="5">
        <v>40</v>
      </c>
      <c r="C18" s="4" t="s">
        <v>151</v>
      </c>
      <c r="E18" s="51">
        <v>40</v>
      </c>
    </row>
    <row r="19" spans="1:5" x14ac:dyDescent="0.2">
      <c r="A19" s="4" t="s">
        <v>52</v>
      </c>
      <c r="B19" s="5">
        <v>50</v>
      </c>
      <c r="C19" s="4" t="s">
        <v>195</v>
      </c>
      <c r="E19" s="51">
        <v>50</v>
      </c>
    </row>
    <row r="20" spans="1:5" x14ac:dyDescent="0.2">
      <c r="A20" s="4" t="s">
        <v>26</v>
      </c>
      <c r="B20" s="5">
        <v>20</v>
      </c>
      <c r="C20" s="2" t="s">
        <v>196</v>
      </c>
      <c r="D20" s="1" t="s">
        <v>126</v>
      </c>
      <c r="E20" s="51">
        <v>40</v>
      </c>
    </row>
    <row r="21" spans="1:5" x14ac:dyDescent="0.2">
      <c r="A21" s="4" t="s">
        <v>27</v>
      </c>
      <c r="B21" s="5">
        <v>50</v>
      </c>
      <c r="C21" s="2" t="s">
        <v>100</v>
      </c>
      <c r="D21" s="1" t="s">
        <v>125</v>
      </c>
      <c r="E21" s="51">
        <v>60</v>
      </c>
    </row>
    <row r="22" spans="1:5" ht="27" customHeight="1" x14ac:dyDescent="0.2">
      <c r="A22" s="4" t="s">
        <v>53</v>
      </c>
      <c r="B22" s="5" t="s">
        <v>180</v>
      </c>
      <c r="C22" s="2" t="s">
        <v>181</v>
      </c>
      <c r="E22" s="51">
        <v>100</v>
      </c>
    </row>
    <row r="23" spans="1:5" x14ac:dyDescent="0.2">
      <c r="A23" s="4" t="s">
        <v>30</v>
      </c>
      <c r="B23" s="3">
        <v>30</v>
      </c>
      <c r="C23" s="4" t="s">
        <v>54</v>
      </c>
      <c r="E23" s="51">
        <v>30</v>
      </c>
    </row>
    <row r="24" spans="1:5" x14ac:dyDescent="0.2">
      <c r="A24" s="4" t="s">
        <v>31</v>
      </c>
      <c r="B24" s="28">
        <v>50</v>
      </c>
      <c r="C24" s="4" t="s">
        <v>55</v>
      </c>
      <c r="E24" s="51">
        <v>50</v>
      </c>
    </row>
    <row r="25" spans="1:5" ht="25.5" x14ac:dyDescent="0.2">
      <c r="A25" s="3" t="s">
        <v>8</v>
      </c>
      <c r="B25" s="28" t="s">
        <v>180</v>
      </c>
      <c r="C25" s="2" t="s">
        <v>197</v>
      </c>
      <c r="D25" s="1" t="s">
        <v>182</v>
      </c>
      <c r="E25" s="51">
        <v>100</v>
      </c>
    </row>
    <row r="26" spans="1:5" ht="25.5" x14ac:dyDescent="0.2">
      <c r="A26" s="14" t="s">
        <v>127</v>
      </c>
      <c r="B26" s="28">
        <v>10</v>
      </c>
      <c r="C26" s="2" t="s">
        <v>152</v>
      </c>
      <c r="D26" s="1" t="s">
        <v>128</v>
      </c>
      <c r="E26" s="51">
        <v>15</v>
      </c>
    </row>
    <row r="27" spans="1:5" ht="25.5" x14ac:dyDescent="0.2">
      <c r="A27" s="14" t="s">
        <v>135</v>
      </c>
      <c r="B27" s="29">
        <v>12.5</v>
      </c>
      <c r="C27" s="2" t="s">
        <v>153</v>
      </c>
      <c r="D27" s="1" t="s">
        <v>136</v>
      </c>
      <c r="E27" s="51">
        <v>20</v>
      </c>
    </row>
    <row r="28" spans="1:5" ht="25.5" x14ac:dyDescent="0.2">
      <c r="A28" s="14" t="s">
        <v>137</v>
      </c>
      <c r="B28" s="29">
        <v>15</v>
      </c>
      <c r="C28" s="2" t="s">
        <v>154</v>
      </c>
      <c r="D28" s="1" t="s">
        <v>129</v>
      </c>
      <c r="E28" s="51">
        <v>25</v>
      </c>
    </row>
    <row r="29" spans="1:5" ht="25.5" x14ac:dyDescent="0.2">
      <c r="A29" s="14" t="s">
        <v>138</v>
      </c>
      <c r="B29" s="29">
        <v>25</v>
      </c>
      <c r="C29" s="2" t="s">
        <v>155</v>
      </c>
      <c r="D29" s="1" t="s">
        <v>130</v>
      </c>
      <c r="E29" s="51">
        <v>40</v>
      </c>
    </row>
    <row r="30" spans="1:5" ht="25.5" x14ac:dyDescent="0.2">
      <c r="A30" s="14" t="s">
        <v>139</v>
      </c>
      <c r="B30" s="29">
        <v>40</v>
      </c>
      <c r="C30" s="2" t="s">
        <v>156</v>
      </c>
      <c r="D30" s="1" t="s">
        <v>131</v>
      </c>
      <c r="E30" s="51">
        <v>50</v>
      </c>
    </row>
    <row r="31" spans="1:5" ht="25.5" x14ac:dyDescent="0.2">
      <c r="A31" s="14" t="s">
        <v>56</v>
      </c>
      <c r="B31" s="29">
        <v>15</v>
      </c>
      <c r="C31" s="2" t="s">
        <v>140</v>
      </c>
      <c r="D31" s="1" t="s">
        <v>129</v>
      </c>
      <c r="E31" s="51">
        <v>25</v>
      </c>
    </row>
    <row r="32" spans="1:5" ht="25.5" x14ac:dyDescent="0.2">
      <c r="A32" s="14" t="s">
        <v>57</v>
      </c>
      <c r="B32" s="29">
        <v>20</v>
      </c>
      <c r="C32" s="2" t="s">
        <v>141</v>
      </c>
      <c r="D32" s="1" t="s">
        <v>132</v>
      </c>
      <c r="E32" s="51">
        <v>40</v>
      </c>
    </row>
    <row r="33" spans="1:5" x14ac:dyDescent="0.2">
      <c r="A33" s="15" t="s">
        <v>32</v>
      </c>
      <c r="B33" s="3">
        <v>5</v>
      </c>
      <c r="C33" s="2" t="s">
        <v>58</v>
      </c>
      <c r="E33" s="51">
        <v>10</v>
      </c>
    </row>
    <row r="34" spans="1:5" x14ac:dyDescent="0.2">
      <c r="A34" s="15" t="s">
        <v>33</v>
      </c>
      <c r="B34" s="3">
        <v>2.5</v>
      </c>
      <c r="C34" s="2" t="s">
        <v>59</v>
      </c>
      <c r="E34" s="51">
        <v>10</v>
      </c>
    </row>
    <row r="35" spans="1:5" ht="25.5" x14ac:dyDescent="0.2">
      <c r="A35" s="15" t="s">
        <v>60</v>
      </c>
      <c r="B35" s="29">
        <v>15</v>
      </c>
      <c r="C35" s="2" t="s">
        <v>61</v>
      </c>
      <c r="D35" s="1" t="s">
        <v>133</v>
      </c>
      <c r="E35" s="51">
        <v>20</v>
      </c>
    </row>
    <row r="36" spans="1:5" ht="25.5" x14ac:dyDescent="0.2">
      <c r="A36" s="15" t="s">
        <v>62</v>
      </c>
      <c r="B36" s="29">
        <v>25</v>
      </c>
      <c r="C36" s="2" t="s">
        <v>63</v>
      </c>
      <c r="D36" s="1" t="s">
        <v>134</v>
      </c>
      <c r="E36" s="51">
        <v>30</v>
      </c>
    </row>
    <row r="37" spans="1:5" ht="25.5" x14ac:dyDescent="0.2">
      <c r="A37" s="15" t="s">
        <v>64</v>
      </c>
      <c r="B37" s="29">
        <v>30</v>
      </c>
      <c r="C37" s="2" t="s">
        <v>65</v>
      </c>
      <c r="D37" s="1" t="s">
        <v>142</v>
      </c>
      <c r="E37" s="51">
        <v>40</v>
      </c>
    </row>
    <row r="38" spans="1:5" ht="25.5" x14ac:dyDescent="0.2">
      <c r="A38" s="15" t="s">
        <v>66</v>
      </c>
      <c r="B38" s="29">
        <v>40</v>
      </c>
      <c r="C38" s="2" t="s">
        <v>101</v>
      </c>
      <c r="D38" s="1" t="s">
        <v>131</v>
      </c>
      <c r="E38" s="51">
        <v>50</v>
      </c>
    </row>
    <row r="39" spans="1:5" ht="25.5" x14ac:dyDescent="0.2">
      <c r="A39" s="15" t="s">
        <v>67</v>
      </c>
      <c r="B39" s="29">
        <v>25</v>
      </c>
      <c r="C39" s="2" t="s">
        <v>68</v>
      </c>
      <c r="D39" s="1" t="s">
        <v>134</v>
      </c>
      <c r="E39" s="51">
        <v>30</v>
      </c>
    </row>
    <row r="40" spans="1:5" ht="25.5" x14ac:dyDescent="0.2">
      <c r="A40" s="15" t="s">
        <v>69</v>
      </c>
      <c r="B40" s="29">
        <v>35</v>
      </c>
      <c r="C40" s="2" t="s">
        <v>70</v>
      </c>
      <c r="D40" s="1" t="s">
        <v>143</v>
      </c>
      <c r="E40" s="51">
        <v>45</v>
      </c>
    </row>
    <row r="41" spans="1:5" ht="25.5" x14ac:dyDescent="0.2">
      <c r="A41" s="15" t="s">
        <v>71</v>
      </c>
      <c r="B41" s="29">
        <v>20</v>
      </c>
      <c r="C41" s="2" t="s">
        <v>157</v>
      </c>
      <c r="D41" s="1" t="s">
        <v>144</v>
      </c>
      <c r="E41" s="51">
        <v>25</v>
      </c>
    </row>
    <row r="42" spans="1:5" ht="25.5" x14ac:dyDescent="0.2">
      <c r="A42" s="15" t="s">
        <v>72</v>
      </c>
      <c r="B42" s="29">
        <v>25</v>
      </c>
      <c r="C42" s="2" t="s">
        <v>73</v>
      </c>
      <c r="D42" s="1" t="s">
        <v>134</v>
      </c>
      <c r="E42" s="51">
        <v>30</v>
      </c>
    </row>
    <row r="43" spans="1:5" ht="25.5" x14ac:dyDescent="0.2">
      <c r="A43" s="15" t="s">
        <v>74</v>
      </c>
      <c r="B43" s="29">
        <v>30</v>
      </c>
      <c r="C43" s="2" t="s">
        <v>75</v>
      </c>
      <c r="D43" s="1" t="s">
        <v>145</v>
      </c>
      <c r="E43" s="51">
        <v>35</v>
      </c>
    </row>
    <row r="44" spans="1:5" ht="25.5" x14ac:dyDescent="0.2">
      <c r="A44" s="15" t="s">
        <v>76</v>
      </c>
      <c r="B44" s="29">
        <v>30</v>
      </c>
      <c r="C44" s="2" t="s">
        <v>158</v>
      </c>
      <c r="D44" s="1" t="s">
        <v>142</v>
      </c>
      <c r="E44" s="51">
        <v>40</v>
      </c>
    </row>
    <row r="45" spans="1:5" ht="25.5" x14ac:dyDescent="0.2">
      <c r="A45" s="15" t="s">
        <v>77</v>
      </c>
      <c r="B45" s="29">
        <v>40</v>
      </c>
      <c r="C45" s="2" t="s">
        <v>78</v>
      </c>
      <c r="D45" s="1" t="s">
        <v>131</v>
      </c>
      <c r="E45" s="51">
        <v>50</v>
      </c>
    </row>
    <row r="46" spans="1:5" ht="25.5" x14ac:dyDescent="0.2">
      <c r="A46" s="15" t="s">
        <v>79</v>
      </c>
      <c r="B46" s="29">
        <v>20</v>
      </c>
      <c r="C46" s="2" t="s">
        <v>81</v>
      </c>
      <c r="D46" s="1" t="s">
        <v>144</v>
      </c>
      <c r="E46" s="51">
        <v>25</v>
      </c>
    </row>
    <row r="47" spans="1:5" ht="25.5" x14ac:dyDescent="0.2">
      <c r="A47" s="15" t="s">
        <v>80</v>
      </c>
      <c r="B47" s="29">
        <v>30</v>
      </c>
      <c r="C47" s="2" t="s">
        <v>82</v>
      </c>
      <c r="D47" s="1" t="s">
        <v>145</v>
      </c>
      <c r="E47" s="51">
        <v>35</v>
      </c>
    </row>
    <row r="48" spans="1:5" ht="25.5" x14ac:dyDescent="0.2">
      <c r="A48" s="15" t="s">
        <v>83</v>
      </c>
      <c r="B48" s="29">
        <v>30</v>
      </c>
      <c r="C48" s="2" t="s">
        <v>85</v>
      </c>
      <c r="D48" s="1" t="s">
        <v>142</v>
      </c>
      <c r="E48" s="51">
        <v>40</v>
      </c>
    </row>
    <row r="49" spans="1:5" ht="25.5" x14ac:dyDescent="0.2">
      <c r="A49" s="15" t="s">
        <v>84</v>
      </c>
      <c r="B49" s="29">
        <v>40</v>
      </c>
      <c r="C49" s="2" t="s">
        <v>86</v>
      </c>
      <c r="D49" s="1" t="s">
        <v>131</v>
      </c>
      <c r="E49" s="51">
        <v>50</v>
      </c>
    </row>
    <row r="50" spans="1:5" ht="25.5" x14ac:dyDescent="0.2">
      <c r="A50" s="15" t="s">
        <v>87</v>
      </c>
      <c r="B50" s="29">
        <v>30</v>
      </c>
      <c r="C50" s="2" t="s">
        <v>88</v>
      </c>
      <c r="D50" s="1" t="s">
        <v>145</v>
      </c>
      <c r="E50" s="51">
        <v>35</v>
      </c>
    </row>
    <row r="51" spans="1:5" ht="25.5" x14ac:dyDescent="0.2">
      <c r="A51" s="15" t="s">
        <v>89</v>
      </c>
      <c r="B51" s="29">
        <v>40</v>
      </c>
      <c r="C51" s="2" t="s">
        <v>90</v>
      </c>
      <c r="D51" s="1" t="s">
        <v>131</v>
      </c>
      <c r="E51" s="51">
        <v>50</v>
      </c>
    </row>
    <row r="52" spans="1:5" ht="25.5" x14ac:dyDescent="0.2">
      <c r="A52" s="15" t="s">
        <v>91</v>
      </c>
      <c r="B52" s="29">
        <v>40</v>
      </c>
      <c r="C52" s="2" t="s">
        <v>92</v>
      </c>
      <c r="D52" s="1" t="s">
        <v>131</v>
      </c>
      <c r="E52" s="51">
        <v>50</v>
      </c>
    </row>
    <row r="53" spans="1:5" ht="25.5" x14ac:dyDescent="0.2">
      <c r="A53" s="15" t="s">
        <v>93</v>
      </c>
      <c r="B53" s="29">
        <v>40</v>
      </c>
      <c r="C53" s="2" t="s">
        <v>94</v>
      </c>
      <c r="D53" s="1" t="s">
        <v>131</v>
      </c>
      <c r="E53" s="51">
        <v>50</v>
      </c>
    </row>
    <row r="54" spans="1:5" ht="25.5" x14ac:dyDescent="0.2">
      <c r="A54" s="15" t="s">
        <v>95</v>
      </c>
      <c r="B54" s="29">
        <v>20</v>
      </c>
      <c r="C54" s="2" t="s">
        <v>191</v>
      </c>
      <c r="D54" s="1" t="s">
        <v>146</v>
      </c>
      <c r="E54" s="51">
        <v>100</v>
      </c>
    </row>
  </sheetData>
  <sheetProtection algorithmName="SHA-512" hashValue="OZbXjfhZA1rBmZL3U6sXFU+8o9S7n9DrHr9EzB/L9vGukUuzC4yGWaHXQ+QakTbk/dueyXHfCdo+dYQc4bWudA==" saltValue="kGOCJN7G1El1E9oHYMEPMg==" spinCount="100000" sheet="1" objects="1" scenarios="1"/>
  <pageMargins left="0.75" right="0.75" top="1" bottom="1" header="0.5" footer="0.5"/>
  <pageSetup orientation="landscape" horizontalDpi="0" verticalDpi="0" r:id="rId1"/>
  <headerFooter alignWithMargins="0">
    <oddHeader>&amp;CAppendix 2 (General/Commercial) Rules</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Fee Cover Sheet</vt:lpstr>
      <vt:lpstr>Appx 1 (Res) Hours</vt:lpstr>
      <vt:lpstr>Appx 1 (Res) Rules</vt:lpstr>
      <vt:lpstr>Appendix 1 Rules</vt:lpstr>
      <vt:lpstr>Appx 2 (Comm) Hours</vt:lpstr>
      <vt:lpstr>Appx 2 (Comm) Rules</vt:lpstr>
      <vt:lpstr>a1_hours</vt:lpstr>
      <vt:lpstr>a1_rules</vt:lpstr>
      <vt:lpstr>'Appendix 1 Rules'!Print_Titles</vt:lpstr>
      <vt:lpstr>'Appx 1 (Res) Hours'!Print_Titles</vt:lpstr>
      <vt:lpstr>'Appx 2 (Comm) Hours'!Print_Titles</vt:lpstr>
      <vt:lpstr>'Appx 2 (Comm) Rules'!Print_Titles</vt:lpstr>
      <vt:lpstr>Rule_2</vt:lpstr>
    </vt:vector>
  </TitlesOfParts>
  <Company>Dept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Manning</dc:creator>
  <cp:lastModifiedBy>Kendelle Christiansen</cp:lastModifiedBy>
  <cp:lastPrinted>2015-05-31T16:20:49Z</cp:lastPrinted>
  <dcterms:created xsi:type="dcterms:W3CDTF">2008-07-02T21:50:01Z</dcterms:created>
  <dcterms:modified xsi:type="dcterms:W3CDTF">2016-02-03T18:31:00Z</dcterms:modified>
</cp:coreProperties>
</file>